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4-03_ORD-Setup\DOK\SDFI-Kort\"/>
    </mc:Choice>
  </mc:AlternateContent>
  <xr:revisionPtr revIDLastSave="0" documentId="13_ncr:1_{67317C76-3023-41A8-A81D-93E2C27203AA}" xr6:coauthVersionLast="47" xr6:coauthVersionMax="47" xr10:uidLastSave="{00000000-0000-0000-0000-000000000000}"/>
  <bookViews>
    <workbookView xWindow="30" yWindow="1170" windowWidth="36675" windowHeight="17940" activeTab="1" xr2:uid="{00000000-000D-0000-FFFF-FFFF00000000}"/>
  </bookViews>
  <sheets>
    <sheet name="Objekttypeliste-remapping" sheetId="6" r:id="rId1"/>
    <sheet name="Grundkort" sheetId="7" r:id="rId2"/>
  </sheets>
  <definedNames>
    <definedName name="_xlnm.Print_Area" localSheetId="1">Grundkort!$B$1:$D$92</definedName>
    <definedName name="_xlnm.Print_Area" localSheetId="0">'Objekttypeliste-remapping'!$B$2:$N$98</definedName>
    <definedName name="_xlnm.Print_Titles" localSheetId="0">'Objekttypeliste-remapping'!$2:$4</definedName>
    <definedName name="TV_Lagnav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7" l="1"/>
  <c r="G13" i="7"/>
  <c r="G15" i="7"/>
  <c r="G19" i="7"/>
  <c r="G20" i="7"/>
  <c r="G22" i="7"/>
  <c r="G23" i="7"/>
  <c r="G24" i="7"/>
  <c r="G26" i="7"/>
  <c r="G27" i="7"/>
  <c r="G33" i="7"/>
  <c r="G34" i="7"/>
  <c r="G35" i="7"/>
  <c r="G37" i="7"/>
  <c r="G40" i="7"/>
  <c r="G41" i="7"/>
  <c r="G45" i="7"/>
  <c r="G47" i="7"/>
  <c r="G49" i="7"/>
  <c r="G50" i="7"/>
  <c r="G52" i="7"/>
  <c r="G55" i="7"/>
  <c r="G57" i="7"/>
  <c r="G60" i="7"/>
  <c r="G70" i="7"/>
  <c r="G71" i="7"/>
  <c r="G72" i="7"/>
  <c r="G75" i="7"/>
  <c r="G77" i="7"/>
  <c r="G79" i="7"/>
  <c r="G80" i="7"/>
  <c r="G81" i="7"/>
  <c r="G82" i="7"/>
  <c r="G83" i="7"/>
  <c r="G84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I21" i="7"/>
  <c r="G21" i="7" s="1"/>
  <c r="J21" i="7"/>
  <c r="J22" i="7"/>
  <c r="J23" i="7"/>
  <c r="J24" i="7"/>
  <c r="J25" i="7"/>
  <c r="I26" i="7"/>
  <c r="J26" i="7"/>
  <c r="J27" i="7"/>
  <c r="J28" i="7"/>
  <c r="J29" i="7"/>
  <c r="I30" i="7"/>
  <c r="J30" i="7"/>
  <c r="J31" i="7"/>
  <c r="J32" i="7"/>
  <c r="J33" i="7"/>
  <c r="J34" i="7"/>
  <c r="J35" i="7"/>
  <c r="J36" i="7"/>
  <c r="J37" i="7"/>
  <c r="J38" i="7"/>
  <c r="J39" i="7"/>
  <c r="J40" i="7"/>
  <c r="J41" i="7"/>
  <c r="I42" i="7"/>
  <c r="G42" i="7" s="1"/>
  <c r="J42" i="7"/>
  <c r="J43" i="7"/>
  <c r="J44" i="7"/>
  <c r="J45" i="7"/>
  <c r="J46" i="7"/>
  <c r="I47" i="7"/>
  <c r="J47" i="7"/>
  <c r="J48" i="7"/>
  <c r="J49" i="7"/>
  <c r="J50" i="7"/>
  <c r="J51" i="7"/>
  <c r="I52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I72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5" i="7"/>
  <c r="I3" i="7"/>
  <c r="C16" i="7"/>
  <c r="B16" i="7"/>
  <c r="D16" i="7" s="1"/>
  <c r="C13" i="7"/>
  <c r="I13" i="7" s="1"/>
  <c r="B13" i="7"/>
  <c r="C23" i="7"/>
  <c r="I23" i="7" s="1"/>
  <c r="B23" i="7"/>
  <c r="B42" i="7"/>
  <c r="D42" i="7" s="1"/>
  <c r="C42" i="7"/>
  <c r="B12" i="7"/>
  <c r="D12" i="7" s="1"/>
  <c r="C12" i="7"/>
  <c r="B15" i="7"/>
  <c r="C15" i="7"/>
  <c r="I15" i="7" s="1"/>
  <c r="B24" i="7"/>
  <c r="C24" i="7"/>
  <c r="I24" i="7" s="1"/>
  <c r="B45" i="7"/>
  <c r="C45" i="7"/>
  <c r="I45" i="7" s="1"/>
  <c r="B37" i="7"/>
  <c r="C37" i="7"/>
  <c r="I37" i="7" s="1"/>
  <c r="B88" i="7"/>
  <c r="D88" i="7" s="1"/>
  <c r="C88" i="7"/>
  <c r="I88" i="7" s="1"/>
  <c r="B39" i="7"/>
  <c r="D39" i="7" s="1"/>
  <c r="C39" i="7"/>
  <c r="I39" i="7" s="1"/>
  <c r="B70" i="7"/>
  <c r="C70" i="7"/>
  <c r="I70" i="7" s="1"/>
  <c r="B87" i="7"/>
  <c r="D87" i="7" s="1"/>
  <c r="C87" i="7"/>
  <c r="B32" i="7"/>
  <c r="D32" i="7" s="1"/>
  <c r="C32" i="7"/>
  <c r="I32" i="7" s="1"/>
  <c r="B17" i="7"/>
  <c r="D17" i="7" s="1"/>
  <c r="C17" i="7"/>
  <c r="B78" i="7"/>
  <c r="D78" i="7" s="1"/>
  <c r="C78" i="7"/>
  <c r="I78" i="7" s="1"/>
  <c r="B75" i="7"/>
  <c r="C75" i="7"/>
  <c r="I75" i="7" s="1"/>
  <c r="B73" i="7"/>
  <c r="D73" i="7" s="1"/>
  <c r="C73" i="7"/>
  <c r="I73" i="7" s="1"/>
  <c r="G73" i="7" s="1"/>
  <c r="B68" i="7"/>
  <c r="D68" i="7" s="1"/>
  <c r="C68" i="7"/>
  <c r="I68" i="7" s="1"/>
  <c r="B9" i="7"/>
  <c r="D9" i="7" s="1"/>
  <c r="C9" i="7"/>
  <c r="I9" i="7" s="1"/>
  <c r="B8" i="7"/>
  <c r="D8" i="7" s="1"/>
  <c r="C8" i="7"/>
  <c r="I8" i="7" s="1"/>
  <c r="B71" i="7"/>
  <c r="C71" i="7"/>
  <c r="I71" i="7" s="1"/>
  <c r="B38" i="7"/>
  <c r="D38" i="7" s="1"/>
  <c r="C38" i="7"/>
  <c r="B14" i="7"/>
  <c r="D14" i="7" s="1"/>
  <c r="C14" i="7"/>
  <c r="I14" i="7" s="1"/>
  <c r="B6" i="7"/>
  <c r="D6" i="7" s="1"/>
  <c r="C6" i="7"/>
  <c r="B36" i="7"/>
  <c r="D36" i="7" s="1"/>
  <c r="C36" i="7"/>
  <c r="I36" i="7" s="1"/>
  <c r="G36" i="7" s="1"/>
  <c r="B54" i="7"/>
  <c r="D54" i="7" s="1"/>
  <c r="C54" i="7"/>
  <c r="B67" i="7"/>
  <c r="D67" i="7" s="1"/>
  <c r="C67" i="7"/>
  <c r="I67" i="7" s="1"/>
  <c r="B72" i="7"/>
  <c r="C72" i="7"/>
  <c r="B63" i="7"/>
  <c r="D63" i="7" s="1"/>
  <c r="C63" i="7"/>
  <c r="I63" i="7" s="1"/>
  <c r="B74" i="7"/>
  <c r="D74" i="7" s="1"/>
  <c r="C74" i="7"/>
  <c r="I74" i="7" s="1"/>
  <c r="B89" i="7"/>
  <c r="D89" i="7" s="1"/>
  <c r="C89" i="7"/>
  <c r="I89" i="7" s="1"/>
  <c r="B46" i="7"/>
  <c r="D46" i="7" s="1"/>
  <c r="C46" i="7"/>
  <c r="B51" i="7"/>
  <c r="D51" i="7" s="1"/>
  <c r="C51" i="7"/>
  <c r="I51" i="7" s="1"/>
  <c r="B10" i="7"/>
  <c r="D10" i="7" s="1"/>
  <c r="C10" i="7"/>
  <c r="B69" i="7"/>
  <c r="D69" i="7" s="1"/>
  <c r="C69" i="7"/>
  <c r="B64" i="7"/>
  <c r="D64" i="7" s="1"/>
  <c r="C64" i="7"/>
  <c r="B30" i="7"/>
  <c r="D30" i="7" s="1"/>
  <c r="C30" i="7"/>
  <c r="B90" i="7"/>
  <c r="D90" i="7" s="1"/>
  <c r="C90" i="7"/>
  <c r="I90" i="7" s="1"/>
  <c r="B43" i="7"/>
  <c r="D43" i="7" s="1"/>
  <c r="C43" i="7"/>
  <c r="I43" i="7" s="1"/>
  <c r="G43" i="7" s="1"/>
  <c r="B61" i="7"/>
  <c r="D61" i="7" s="1"/>
  <c r="C61" i="7"/>
  <c r="I61" i="7" s="1"/>
  <c r="G61" i="7" s="1"/>
  <c r="B59" i="7"/>
  <c r="D59" i="7" s="1"/>
  <c r="C59" i="7"/>
  <c r="I59" i="7" s="1"/>
  <c r="G59" i="7" s="1"/>
  <c r="B28" i="7"/>
  <c r="D28" i="7" s="1"/>
  <c r="C28" i="7"/>
  <c r="B31" i="7"/>
  <c r="D31" i="7" s="1"/>
  <c r="C31" i="7"/>
  <c r="I31" i="7" s="1"/>
  <c r="B11" i="7"/>
  <c r="D11" i="7" s="1"/>
  <c r="C11" i="7"/>
  <c r="B65" i="7"/>
  <c r="D65" i="7" s="1"/>
  <c r="C65" i="7"/>
  <c r="I65" i="7" s="1"/>
  <c r="B18" i="7"/>
  <c r="D18" i="7" s="1"/>
  <c r="I18" i="7" s="1"/>
  <c r="C18" i="7"/>
  <c r="B21" i="7"/>
  <c r="D21" i="7" s="1"/>
  <c r="C21" i="7"/>
  <c r="B76" i="7"/>
  <c r="D76" i="7" s="1"/>
  <c r="C76" i="7"/>
  <c r="I76" i="7" s="1"/>
  <c r="G76" i="7" s="1"/>
  <c r="B77" i="7"/>
  <c r="C77" i="7"/>
  <c r="I77" i="7" s="1"/>
  <c r="B66" i="7"/>
  <c r="D66" i="7" s="1"/>
  <c r="C66" i="7"/>
  <c r="I66" i="7" s="1"/>
  <c r="B82" i="7"/>
  <c r="C82" i="7"/>
  <c r="I82" i="7" s="1"/>
  <c r="B86" i="7"/>
  <c r="D86" i="7" s="1"/>
  <c r="C86" i="7"/>
  <c r="B5" i="7"/>
  <c r="D5" i="7" s="1"/>
  <c r="C5" i="7"/>
  <c r="I5" i="7" s="1"/>
  <c r="B85" i="7"/>
  <c r="D85" i="7" s="1"/>
  <c r="C85" i="7"/>
  <c r="B29" i="7"/>
  <c r="D29" i="7" s="1"/>
  <c r="C29" i="7"/>
  <c r="I29" i="7" s="1"/>
  <c r="G29" i="7" s="1"/>
  <c r="B44" i="7"/>
  <c r="D44" i="7" s="1"/>
  <c r="C44" i="7"/>
  <c r="B7" i="7"/>
  <c r="D7" i="7" s="1"/>
  <c r="C7" i="7"/>
  <c r="I7" i="7" s="1"/>
  <c r="B84" i="7"/>
  <c r="C84" i="7"/>
  <c r="I84" i="7" s="1"/>
  <c r="B83" i="7"/>
  <c r="C83" i="7"/>
  <c r="I83" i="7" s="1"/>
  <c r="B56" i="7"/>
  <c r="D56" i="7" s="1"/>
  <c r="C56" i="7"/>
  <c r="I56" i="7" s="1"/>
  <c r="B58" i="7"/>
  <c r="D58" i="7" s="1"/>
  <c r="C58" i="7"/>
  <c r="I58" i="7" s="1"/>
  <c r="B52" i="7"/>
  <c r="C52" i="7"/>
  <c r="B41" i="7"/>
  <c r="C41" i="7"/>
  <c r="I41" i="7" s="1"/>
  <c r="B55" i="7"/>
  <c r="C55" i="7"/>
  <c r="I55" i="7" s="1"/>
  <c r="B27" i="7"/>
  <c r="C27" i="7"/>
  <c r="I27" i="7" s="1"/>
  <c r="B33" i="7"/>
  <c r="C33" i="7"/>
  <c r="I33" i="7" s="1"/>
  <c r="B79" i="7"/>
  <c r="C79" i="7"/>
  <c r="I79" i="7" s="1"/>
  <c r="B34" i="7"/>
  <c r="C34" i="7"/>
  <c r="I34" i="7" s="1"/>
  <c r="B80" i="7"/>
  <c r="C80" i="7"/>
  <c r="I80" i="7" s="1"/>
  <c r="B35" i="7"/>
  <c r="C35" i="7"/>
  <c r="I35" i="7" s="1"/>
  <c r="B81" i="7"/>
  <c r="C81" i="7"/>
  <c r="I81" i="7" s="1"/>
  <c r="B19" i="7"/>
  <c r="C19" i="7"/>
  <c r="I19" i="7" s="1"/>
  <c r="B20" i="7"/>
  <c r="C20" i="7"/>
  <c r="I20" i="7" s="1"/>
  <c r="B22" i="7"/>
  <c r="C22" i="7"/>
  <c r="I22" i="7" s="1"/>
  <c r="B40" i="7"/>
  <c r="C40" i="7"/>
  <c r="I40" i="7" s="1"/>
  <c r="B47" i="7"/>
  <c r="C47" i="7"/>
  <c r="B48" i="7"/>
  <c r="D48" i="7" s="1"/>
  <c r="C48" i="7"/>
  <c r="I48" i="7" s="1"/>
  <c r="B49" i="7"/>
  <c r="C49" i="7"/>
  <c r="I49" i="7" s="1"/>
  <c r="B50" i="7"/>
  <c r="C50" i="7"/>
  <c r="I50" i="7" s="1"/>
  <c r="B53" i="7"/>
  <c r="D53" i="7" s="1"/>
  <c r="C53" i="7"/>
  <c r="I53" i="7" s="1"/>
  <c r="B60" i="7"/>
  <c r="C60" i="7"/>
  <c r="I60" i="7" s="1"/>
  <c r="B62" i="7"/>
  <c r="D62" i="7" s="1"/>
  <c r="C62" i="7"/>
  <c r="I62" i="7" s="1"/>
  <c r="G62" i="7" s="1"/>
  <c r="B25" i="7"/>
  <c r="D25" i="7" s="1"/>
  <c r="C25" i="7"/>
  <c r="I25" i="7" s="1"/>
  <c r="B26" i="7"/>
  <c r="C26" i="7"/>
  <c r="B57" i="7"/>
  <c r="C57" i="7"/>
  <c r="I57" i="7" s="1"/>
  <c r="C4" i="7"/>
  <c r="B4" i="7"/>
  <c r="I69" i="7" l="1"/>
  <c r="G69" i="7" s="1"/>
  <c r="G18" i="7"/>
  <c r="G63" i="7"/>
  <c r="G39" i="7"/>
  <c r="G78" i="7"/>
  <c r="G48" i="7"/>
  <c r="G7" i="7"/>
  <c r="G30" i="7"/>
  <c r="G67" i="7"/>
  <c r="I44" i="7"/>
  <c r="G44" i="7" s="1"/>
  <c r="I64" i="7"/>
  <c r="G64" i="7" s="1"/>
  <c r="I54" i="7"/>
  <c r="G54" i="7" s="1"/>
  <c r="G68" i="7"/>
  <c r="G9" i="7"/>
  <c r="I12" i="7"/>
  <c r="G12" i="7" s="1"/>
  <c r="G65" i="7"/>
  <c r="I16" i="7"/>
  <c r="G16" i="7" s="1"/>
  <c r="I86" i="7"/>
  <c r="G86" i="7" s="1"/>
  <c r="I28" i="7"/>
  <c r="G28" i="7" s="1"/>
  <c r="I46" i="7"/>
  <c r="G46" i="7" s="1"/>
  <c r="I38" i="7"/>
  <c r="G38" i="7" s="1"/>
  <c r="I87" i="7"/>
  <c r="G87" i="7" s="1"/>
  <c r="G90" i="7"/>
  <c r="I85" i="7"/>
  <c r="G85" i="7" s="1"/>
  <c r="I10" i="7"/>
  <c r="G10" i="7" s="1"/>
  <c r="I6" i="7"/>
  <c r="G6" i="7" s="1"/>
  <c r="I17" i="7"/>
  <c r="G17" i="7"/>
  <c r="G25" i="7"/>
  <c r="G5" i="7"/>
  <c r="G31" i="7"/>
  <c r="G51" i="7"/>
  <c r="G14" i="7"/>
  <c r="G32" i="7"/>
  <c r="I11" i="7"/>
  <c r="G11" i="7" s="1"/>
  <c r="G58" i="7"/>
  <c r="G89" i="7"/>
  <c r="G53" i="7"/>
  <c r="G56" i="7"/>
  <c r="G66" i="7"/>
  <c r="G74" i="7"/>
  <c r="G8" i="7"/>
  <c r="G88" i="7"/>
</calcChain>
</file>

<file path=xl/sharedStrings.xml><?xml version="1.0" encoding="utf-8"?>
<sst xmlns="http://schemas.openxmlformats.org/spreadsheetml/2006/main" count="501" uniqueCount="391">
  <si>
    <t>Beskrivelse</t>
  </si>
  <si>
    <t>Color</t>
  </si>
  <si>
    <t>Style</t>
  </si>
  <si>
    <t>Weight</t>
  </si>
  <si>
    <t>TK_A_---_OmrP-</t>
  </si>
  <si>
    <t>Grundkort-Areal-Uspecificeret-Områdepolygon</t>
  </si>
  <si>
    <t>TK_A_ADM_-----</t>
  </si>
  <si>
    <t>Grundkort-Areal-Administation-Uspecificeret</t>
  </si>
  <si>
    <t>TK_A_ADM_EjlL-</t>
  </si>
  <si>
    <t>Grundkort-Areal-Administation-Ejerlavsgrænse</t>
  </si>
  <si>
    <t>TK_A_ADM_KomG-</t>
  </si>
  <si>
    <t>Grundkort-Areal-Administation-Kommunegrænse</t>
  </si>
  <si>
    <t>TK_A_BAS_Matr-</t>
  </si>
  <si>
    <t>Grundkort-Areal-Matrikulær basis-Matrikel (Jordstykke)</t>
  </si>
  <si>
    <t>TK_A_BAS_MatrT</t>
  </si>
  <si>
    <t>Grundkort-Areal-Matrikulær basis-Matrikelnummer</t>
  </si>
  <si>
    <t>TK_A_BAS_Skl--</t>
  </si>
  <si>
    <t>Grundkort-Areal-Matrikulær basis-Matrikelskel</t>
  </si>
  <si>
    <t>TK_A_BAS_SklP-</t>
  </si>
  <si>
    <t>Grundkort-Areal-Matrikulær basis-Skelpunkt</t>
  </si>
  <si>
    <t>TK_A_BAS_VjUL-</t>
  </si>
  <si>
    <t>Grundkort-Areal-Matrikulær basis-Optaget vej (vejudlæg)</t>
  </si>
  <si>
    <t>TK_A_BEB_Erhv-</t>
  </si>
  <si>
    <t>Grundkort-Areal-Bebyggelse-Erhverv</t>
  </si>
  <si>
    <t>TK_A_BEB_Hoej-</t>
  </si>
  <si>
    <t>Grundkort-Areal-Bebyggelse-Høj bebyggelse</t>
  </si>
  <si>
    <t>TK_A_BEB_Lav--</t>
  </si>
  <si>
    <t>Grundkort-Areal-Bebyggelse-Lav bebyggelse</t>
  </si>
  <si>
    <t>TK_A_NAT_Grtn-</t>
  </si>
  <si>
    <t>Grundkort-Areal-Natur-Gartneri</t>
  </si>
  <si>
    <t>TK_A_NAT_Hede-</t>
  </si>
  <si>
    <t>Grundkort-Areal-Natur-Hede</t>
  </si>
  <si>
    <t>TK_A_NAT_Krat-</t>
  </si>
  <si>
    <t>Grundkort-Areal-Natur-Krat bevoksning</t>
  </si>
  <si>
    <t>TK_A_NAT_RStf-</t>
  </si>
  <si>
    <t>Grundkort-Areal-Natur-Råstofområde</t>
  </si>
  <si>
    <t>TK_A_NAT_Sand-</t>
  </si>
  <si>
    <t>Grundkort-Areal-Natur-Sand klit</t>
  </si>
  <si>
    <t>TK_A_NAT_Skov-</t>
  </si>
  <si>
    <t>Grundkort-Areal-Natur-Skov</t>
  </si>
  <si>
    <t>TK_A_NAT_Vaad-</t>
  </si>
  <si>
    <t>Grundkort-Areal-Natur-Vådområde</t>
  </si>
  <si>
    <t>TK_A_TEK_Basn-</t>
  </si>
  <si>
    <t>Grundkort-Areal-Teknik-Bassin</t>
  </si>
  <si>
    <t>TK_A_TEK_BGrO-</t>
  </si>
  <si>
    <t>Grundkort-Areal-Teknik-Begravelsesområde</t>
  </si>
  <si>
    <t>TK_A_TEK_Omr--</t>
  </si>
  <si>
    <t>Grundkort-Areal-Teknik-Teknisk areal</t>
  </si>
  <si>
    <t>TK_A_TEK_P--A-</t>
  </si>
  <si>
    <t>Grundkort-Areal-Teknik-Parkeringsanlæg</t>
  </si>
  <si>
    <t>TK_A_TEK_Plds-</t>
  </si>
  <si>
    <t>Grundkort-Areal-Teknik-Plads</t>
  </si>
  <si>
    <t>TK_A_TEK_Rekr-</t>
  </si>
  <si>
    <t>Grundkort-Areal-Teknik-Rekreativt område</t>
  </si>
  <si>
    <t>TK_A_TEK_Sprt-</t>
  </si>
  <si>
    <t>Grundkort-Areal-Teknik-Sportsanlæg</t>
  </si>
  <si>
    <t>TK_A_TEK_StBn-</t>
  </si>
  <si>
    <t>Grundkort-Areal-Teknik-Startbane</t>
  </si>
  <si>
    <t>TK_A_TEK_St-R-</t>
  </si>
  <si>
    <t>Grundkort-Areal-Teknik-Togstation</t>
  </si>
  <si>
    <t>TK_G_BYG_Bygn-</t>
  </si>
  <si>
    <t>Grundkort-Geometri-Bygning-Bygning</t>
  </si>
  <si>
    <t>TK_G_HYD_BBro-</t>
  </si>
  <si>
    <t>Grundkort-Geometri-Hydro-Bade- og bådebro</t>
  </si>
  <si>
    <t>TK_G_HYD_Grft-</t>
  </si>
  <si>
    <t>Grundkort-Geometri-Hydro-Grøft</t>
  </si>
  <si>
    <t>TK_G_HYD_Havn-</t>
  </si>
  <si>
    <t>Grundkort-Geometri-Hydro-Havn/Kajkant</t>
  </si>
  <si>
    <t>TK_G_HYD_Kyst-</t>
  </si>
  <si>
    <t>Grundkort-Geometri-Hydro-Kyst</t>
  </si>
  <si>
    <t>TK_G_HYD_Soe--</t>
  </si>
  <si>
    <t>Grundkort-Geometri-Hydro-Sø-vandlinje</t>
  </si>
  <si>
    <t>TK_G_HYD_VndL-_y</t>
  </si>
  <si>
    <t>Grundkort-Geometri-Hydro-Vandløbskant</t>
  </si>
  <si>
    <t>TK_G_NAT_BrGr-</t>
  </si>
  <si>
    <t>Grundkort-Geometri-Natur-Brugsgrænse</t>
  </si>
  <si>
    <t>TK_G_NAT_Dige-</t>
  </si>
  <si>
    <t>Grundkort-Geometri-Natur-Dige</t>
  </si>
  <si>
    <t>TK_G_NAT_Hgn--</t>
  </si>
  <si>
    <t>Grundkort-Geometri-Natur-Hegn</t>
  </si>
  <si>
    <t>TK_G_NAT_Skr--</t>
  </si>
  <si>
    <t>Grundkort-Geometri-Natur-Skråning</t>
  </si>
  <si>
    <t>TK_G_NAT_Trae-</t>
  </si>
  <si>
    <t>Grundkort-Geometri-Natur-Træ</t>
  </si>
  <si>
    <t>TK_G_NAT_TraG-</t>
  </si>
  <si>
    <t>Grundkort-Geometri-Natur-Trægruppe</t>
  </si>
  <si>
    <t>TK_G_TEK_Anl--</t>
  </si>
  <si>
    <t>Grundkort-Geometri-Teknik-Anlæg</t>
  </si>
  <si>
    <t>Grundkort-Geometri-Teknik-Bygværk</t>
  </si>
  <si>
    <t>TK_G_TEK_Hofd-</t>
  </si>
  <si>
    <t>Grundkort-Geometri-Teknik-Høfde</t>
  </si>
  <si>
    <t>TK_G_TEK_Ledn-_HS-</t>
  </si>
  <si>
    <t>Grundkort-Geometri-Teknik-Højspændingsledning</t>
  </si>
  <si>
    <t>TK_G_TEK_P----</t>
  </si>
  <si>
    <t>Grundkort-Geometri-Teknik-Parkering</t>
  </si>
  <si>
    <t>TK_G_TEK_SkSt-</t>
  </si>
  <si>
    <t>Grundkort-Geometri-Teknik-Skorsten</t>
  </si>
  <si>
    <t>TK_G_TEK_Vind-</t>
  </si>
  <si>
    <t>Grundkort-Geometri-Teknik-Vindmølle</t>
  </si>
  <si>
    <t>TK_G_TRF_Chik-</t>
  </si>
  <si>
    <t>Grundkort-Geometri-Trafik-Chikane</t>
  </si>
  <si>
    <t>TK_G_TRF_Hlle-</t>
  </si>
  <si>
    <t>Grundkort-Geometri-Trafik-Helle</t>
  </si>
  <si>
    <t>TK_G_TRF_KBK--</t>
  </si>
  <si>
    <t>Grundkort-Geometri-Trafik-Kørebanekant/belægningskant</t>
  </si>
  <si>
    <t>TK_G_TRF_THgn-</t>
  </si>
  <si>
    <t>Grundkort-Geometri-Trafik-Trafikhegn</t>
  </si>
  <si>
    <t>TK_L_HYD_CL---</t>
  </si>
  <si>
    <t>Grundkort-Tracering-Hydro-Vandløbsmidte</t>
  </si>
  <si>
    <t>TK_L_TRF_-----</t>
  </si>
  <si>
    <t>Grundkort-Tracering-Trafik-Uspecificeret</t>
  </si>
  <si>
    <t>TK_L_TRF_CL---</t>
  </si>
  <si>
    <t>Grundkort-Tracering-Trafik-Centerlinje (vejmidte)</t>
  </si>
  <si>
    <t>TK_L_TRF_CL-R-</t>
  </si>
  <si>
    <t>Grundkort-Tracering-Trafik-Centerlinje-Jernbane</t>
  </si>
  <si>
    <t>TK_U_TEK_Dksl-</t>
  </si>
  <si>
    <t>Grundkort-Udstyr-Teknik-Dæksel</t>
  </si>
  <si>
    <t>TK_U_TEK_Mast-</t>
  </si>
  <si>
    <t>Grundkort-Udstyr-Teknik-Mast</t>
  </si>
  <si>
    <t>TK_U_TEK_Mast-_TEL</t>
  </si>
  <si>
    <t>Grundkort-Udstyr-Teknik-Telemast</t>
  </si>
  <si>
    <t>TK_U_TEK_Rist-</t>
  </si>
  <si>
    <t>Grundkort-Udstyr-Teknik-Rist/nedløbsrist</t>
  </si>
  <si>
    <t>TK_U_TEK_StTu-_STN</t>
  </si>
  <si>
    <t>Grundkort-Udstyr-Teknik-Statue sten</t>
  </si>
  <si>
    <t>TK_G_NAT_Dmng-</t>
  </si>
  <si>
    <t>Grundkort-Geometri-Natur-Dæmning</t>
  </si>
  <si>
    <t>TK_G_TEK_BygV-</t>
  </si>
  <si>
    <t>DDA_LS_81</t>
  </si>
  <si>
    <t>afvandingsgroeft</t>
  </si>
  <si>
    <t>begravelsesomraade</t>
  </si>
  <si>
    <t>broenddaeksel</t>
  </si>
  <si>
    <t>brugsgraense</t>
  </si>
  <si>
    <t>bygning</t>
  </si>
  <si>
    <t>bygvaerk</t>
  </si>
  <si>
    <t>chikane</t>
  </si>
  <si>
    <t>dhmlinje</t>
  </si>
  <si>
    <t>dige</t>
  </si>
  <si>
    <t>skov</t>
  </si>
  <si>
    <t>trae</t>
  </si>
  <si>
    <t>fotoindex</t>
  </si>
  <si>
    <t>hegn</t>
  </si>
  <si>
    <t>parkering</t>
  </si>
  <si>
    <t>helle</t>
  </si>
  <si>
    <t>hoejspaendingsledning</t>
  </si>
  <si>
    <t>jernbane</t>
  </si>
  <si>
    <t>kommuneomraade</t>
  </si>
  <si>
    <t>lavbebyggelse</t>
  </si>
  <si>
    <t>mast</t>
  </si>
  <si>
    <t>nedloebsrist</t>
  </si>
  <si>
    <t>omraadepolygon</t>
  </si>
  <si>
    <t>skraent</t>
  </si>
  <si>
    <t>soe</t>
  </si>
  <si>
    <t>togstation</t>
  </si>
  <si>
    <t>traegruppe</t>
  </si>
  <si>
    <t>vaadomraade</t>
  </si>
  <si>
    <t>vandloebskant</t>
  </si>
  <si>
    <t>vandloebsmidte</t>
  </si>
  <si>
    <t>vejkant</t>
  </si>
  <si>
    <t>vejmidte</t>
  </si>
  <si>
    <t>vindmoelle</t>
  </si>
  <si>
    <t>hede</t>
  </si>
  <si>
    <t>DDA/BIM Infra - Lagnavn</t>
  </si>
  <si>
    <t>GeoDK - lag</t>
  </si>
  <si>
    <t>TX_G_DTM_Contr_025</t>
  </si>
  <si>
    <t>Generelt-Geometri-Terrænmodel-Højdekurve per 25 cm</t>
  </si>
  <si>
    <t>TX_G_DTM_Contr_050</t>
  </si>
  <si>
    <t>Generelt-Geometri-Terrænmodel-Højdekurve per 50 cm</t>
  </si>
  <si>
    <t>TX_G_DTM_Contr_250</t>
  </si>
  <si>
    <t>Generelt-Geometri-Terrænmodel-Højdekurve per 250 cm</t>
  </si>
  <si>
    <t>formkurve0_5</t>
  </si>
  <si>
    <t>formkurve2_5</t>
  </si>
  <si>
    <t>referencekurve0_25</t>
  </si>
  <si>
    <t>centroide</t>
  </si>
  <si>
    <t>ejerlav</t>
  </si>
  <si>
    <t>jordstykke</t>
  </si>
  <si>
    <t>matrikelkommune</t>
  </si>
  <si>
    <t>matrikelskel</t>
  </si>
  <si>
    <t>matrikelsogn</t>
  </si>
  <si>
    <t>matrikulaersag</t>
  </si>
  <si>
    <t>optagetvej</t>
  </si>
  <si>
    <t>skelpunkt</t>
  </si>
  <si>
    <t>samletfastejendom</t>
  </si>
  <si>
    <t>Objektgruppe</t>
  </si>
  <si>
    <t>Objekttype</t>
  </si>
  <si>
    <t>Geometri</t>
  </si>
  <si>
    <t>Mindste</t>
  </si>
  <si>
    <t>størrelse ifht.</t>
  </si>
  <si>
    <t>Områdepolygon</t>
  </si>
  <si>
    <t>Kun</t>
  </si>
  <si>
    <t>indenfor</t>
  </si>
  <si>
    <t>Område-polygon</t>
  </si>
  <si>
    <t>BYGNINGER</t>
  </si>
  <si>
    <t>Bygning</t>
  </si>
  <si>
    <t>Flade</t>
  </si>
  <si>
    <r>
      <t>Udenfor: 25 m</t>
    </r>
    <r>
      <rPr>
        <vertAlign val="superscript"/>
        <sz val="12"/>
        <color indexed="8"/>
        <rFont val="Times New Roman"/>
        <family val="1"/>
      </rPr>
      <t>2</t>
    </r>
  </si>
  <si>
    <r>
      <t>Indenfor: 10 m</t>
    </r>
    <r>
      <rPr>
        <vertAlign val="superscript"/>
        <sz val="12"/>
        <color indexed="8"/>
        <rFont val="Times New Roman"/>
        <family val="1"/>
      </rPr>
      <t>2</t>
    </r>
  </si>
  <si>
    <t>BEBYGGELSE</t>
  </si>
  <si>
    <t>Bykerne</t>
  </si>
  <si>
    <r>
      <t>Overalt: 2.500 m</t>
    </r>
    <r>
      <rPr>
        <vertAlign val="superscript"/>
        <sz val="12"/>
        <color indexed="8"/>
        <rFont val="Times New Roman"/>
        <family val="1"/>
      </rPr>
      <t>2</t>
    </r>
  </si>
  <si>
    <t>Erhverv</t>
  </si>
  <si>
    <t>LavBebyggelse</t>
  </si>
  <si>
    <r>
      <t>Udenfor: 500 m</t>
    </r>
    <r>
      <rPr>
        <vertAlign val="superscript"/>
        <sz val="12"/>
        <color indexed="8"/>
        <rFont val="Times New Roman"/>
        <family val="1"/>
      </rPr>
      <t>2</t>
    </r>
  </si>
  <si>
    <r>
      <t>Indenfor: 2.500 m</t>
    </r>
    <r>
      <rPr>
        <vertAlign val="superscript"/>
        <sz val="12"/>
        <color indexed="8"/>
        <rFont val="Times New Roman"/>
        <family val="1"/>
      </rPr>
      <t>2</t>
    </r>
  </si>
  <si>
    <t>HøjBebyggelse</t>
  </si>
  <si>
    <t>TRAFIK</t>
  </si>
  <si>
    <t>Vejmidte</t>
  </si>
  <si>
    <t>Linje</t>
  </si>
  <si>
    <t>Overalt: 1 m.</t>
  </si>
  <si>
    <t>Jernbane</t>
  </si>
  <si>
    <t>Systemlinje</t>
  </si>
  <si>
    <t>Vejkant</t>
  </si>
  <si>
    <t>Helle</t>
  </si>
  <si>
    <t>l</t>
  </si>
  <si>
    <t>Chikane</t>
  </si>
  <si>
    <t>Trafikhegn</t>
  </si>
  <si>
    <t>Togstation</t>
  </si>
  <si>
    <t>Punkt</t>
  </si>
  <si>
    <t>TEKNIK</t>
  </si>
  <si>
    <t>TekniskAreal</t>
  </si>
  <si>
    <r>
      <t>Overalt: 500 m</t>
    </r>
    <r>
      <rPr>
        <vertAlign val="superscript"/>
        <sz val="12"/>
        <color indexed="8"/>
        <rFont val="Times New Roman"/>
        <family val="1"/>
      </rPr>
      <t>2</t>
    </r>
  </si>
  <si>
    <t>Startbane</t>
  </si>
  <si>
    <r>
      <t>Overalt: 1.000 m</t>
    </r>
    <r>
      <rPr>
        <vertAlign val="superscript"/>
        <sz val="12"/>
        <color indexed="8"/>
        <rFont val="Times New Roman"/>
        <family val="1"/>
      </rPr>
      <t>2</t>
    </r>
  </si>
  <si>
    <t>Begravelsesområde</t>
  </si>
  <si>
    <t>Bassin</t>
  </si>
  <si>
    <r>
      <t>Overalt: 25 m</t>
    </r>
    <r>
      <rPr>
        <vertAlign val="superscript"/>
        <sz val="12"/>
        <color indexed="8"/>
        <rFont val="Times New Roman"/>
        <family val="1"/>
      </rPr>
      <t>2</t>
    </r>
  </si>
  <si>
    <t>TekniskAnlægFlade</t>
  </si>
  <si>
    <t>Højspændingsledning</t>
  </si>
  <si>
    <t>Bygværk</t>
  </si>
  <si>
    <r>
      <t>Udenfor: 25 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 Indenfor: 10 m</t>
    </r>
    <r>
      <rPr>
        <vertAlign val="superscript"/>
        <sz val="12"/>
        <color indexed="8"/>
        <rFont val="Times New Roman"/>
        <family val="1"/>
      </rPr>
      <t>2</t>
    </r>
  </si>
  <si>
    <t>AnlægDiverse</t>
  </si>
  <si>
    <t>Høfde</t>
  </si>
  <si>
    <t>Overalt: 25 m.</t>
  </si>
  <si>
    <t>Parkering</t>
  </si>
  <si>
    <t>Indenfor: 50 m.</t>
  </si>
  <si>
    <t>Sportsbane</t>
  </si>
  <si>
    <t>Overalt: 400 m.</t>
  </si>
  <si>
    <t>TekniskAnlægPunkt</t>
  </si>
  <si>
    <t>Skorsten</t>
  </si>
  <si>
    <t>Overalt: Højde 10 m.</t>
  </si>
  <si>
    <t>Telemast</t>
  </si>
  <si>
    <t>Vindmølle</t>
  </si>
  <si>
    <t>Mast</t>
  </si>
  <si>
    <t>Indenfor: Højde 3 m.</t>
  </si>
  <si>
    <t>Nedløbsrist</t>
  </si>
  <si>
    <t>Brønddæksel</t>
  </si>
  <si>
    <t>StatueSten</t>
  </si>
  <si>
    <t>NATUR</t>
  </si>
  <si>
    <t>Skov</t>
  </si>
  <si>
    <t>Hede</t>
  </si>
  <si>
    <t>Vådområde</t>
  </si>
  <si>
    <t>KratBevoksning</t>
  </si>
  <si>
    <r>
      <t>Indenfor: 50 m</t>
    </r>
    <r>
      <rPr>
        <vertAlign val="superscript"/>
        <sz val="12"/>
        <color indexed="8"/>
        <rFont val="Times New Roman"/>
        <family val="1"/>
      </rPr>
      <t>2</t>
    </r>
  </si>
  <si>
    <t>SandKlit</t>
  </si>
  <si>
    <r>
      <t>Overalt: 10.000 m</t>
    </r>
    <r>
      <rPr>
        <vertAlign val="superscript"/>
        <sz val="12"/>
        <color indexed="8"/>
        <rFont val="Times New Roman"/>
        <family val="1"/>
      </rPr>
      <t>2</t>
    </r>
  </si>
  <si>
    <t>Råstofområde</t>
  </si>
  <si>
    <t>Gartneri</t>
  </si>
  <si>
    <t>Hegn</t>
  </si>
  <si>
    <t>Udenfor: 25 m.</t>
  </si>
  <si>
    <t>Indenfor: 2 m.</t>
  </si>
  <si>
    <t>Brugsgrænse</t>
  </si>
  <si>
    <t>Skrænt</t>
  </si>
  <si>
    <t>Overalt: 50 m.</t>
  </si>
  <si>
    <t>Dæmning</t>
  </si>
  <si>
    <t>Dige</t>
  </si>
  <si>
    <t>Træ</t>
  </si>
  <si>
    <t>Trægruppe</t>
  </si>
  <si>
    <t>HYDRO</t>
  </si>
  <si>
    <t>Sø</t>
  </si>
  <si>
    <r>
      <t>Overalt: 100 m</t>
    </r>
    <r>
      <rPr>
        <vertAlign val="superscript"/>
        <sz val="12"/>
        <color indexed="8"/>
        <rFont val="Times New Roman"/>
        <family val="1"/>
      </rPr>
      <t>2</t>
    </r>
  </si>
  <si>
    <t>Vandafstrømningsopland</t>
  </si>
  <si>
    <t>Vandløbsmidte</t>
  </si>
  <si>
    <t>Overalt:   1 m.</t>
  </si>
  <si>
    <t>Afvandingsgrøft</t>
  </si>
  <si>
    <t>Vandløbskant</t>
  </si>
  <si>
    <t>Havn</t>
  </si>
  <si>
    <t>Kyst</t>
  </si>
  <si>
    <t>BadeBådebro</t>
  </si>
  <si>
    <t>Indenfor: 10 m.</t>
  </si>
  <si>
    <t>Vandknude</t>
  </si>
  <si>
    <t>Vandhændelse</t>
  </si>
  <si>
    <t>TOPOGRAFI</t>
  </si>
  <si>
    <t>Plads</t>
  </si>
  <si>
    <t>RekreativtOmråde</t>
  </si>
  <si>
    <t>DIVERSE</t>
  </si>
  <si>
    <t>Kommuneområde</t>
  </si>
  <si>
    <r>
      <t>Overalt: 1 km</t>
    </r>
    <r>
      <rPr>
        <vertAlign val="superscript"/>
        <sz val="12"/>
        <color indexed="8"/>
        <rFont val="Times New Roman"/>
        <family val="1"/>
      </rPr>
      <t>2</t>
    </r>
  </si>
  <si>
    <t>Parkeringsområde</t>
  </si>
  <si>
    <r>
      <t>Overalt: 10 m</t>
    </r>
    <r>
      <rPr>
        <vertAlign val="superscript"/>
        <sz val="12"/>
        <color indexed="8"/>
        <rFont val="Times New Roman"/>
        <family val="1"/>
      </rPr>
      <t>2</t>
    </r>
  </si>
  <si>
    <t>Fotoindex</t>
  </si>
  <si>
    <r>
      <t>Overalt: 1 m</t>
    </r>
    <r>
      <rPr>
        <vertAlign val="superscript"/>
        <sz val="12"/>
        <color indexed="8"/>
        <rFont val="Times New Roman"/>
        <family val="1"/>
      </rPr>
      <t>2</t>
    </r>
  </si>
  <si>
    <t>HistoriskFlade</t>
  </si>
  <si>
    <t>UdpegningFlade</t>
  </si>
  <si>
    <t>HistoriskLinje</t>
  </si>
  <si>
    <t>UdpegningLinje</t>
  </si>
  <si>
    <t>HistoriskPunkt</t>
  </si>
  <si>
    <t>UdpegningPunkt</t>
  </si>
  <si>
    <t>DHMTILPASNINGSLAG</t>
  </si>
  <si>
    <t>DHMHestesko</t>
  </si>
  <si>
    <t>DHMLinje</t>
  </si>
  <si>
    <t>erhverv</t>
  </si>
  <si>
    <t>gartneri</t>
  </si>
  <si>
    <t>hoejbebyggelse</t>
  </si>
  <si>
    <t>kratbevoksning</t>
  </si>
  <si>
    <t>sandklit</t>
  </si>
  <si>
    <t>systemlinje</t>
  </si>
  <si>
    <t>trafikhegn</t>
  </si>
  <si>
    <t>tekniskareal</t>
  </si>
  <si>
    <t>startbane</t>
  </si>
  <si>
    <t>bassin</t>
  </si>
  <si>
    <t>anlaegdiverse</t>
  </si>
  <si>
    <t>skorsten</t>
  </si>
  <si>
    <t>telemast</t>
  </si>
  <si>
    <t>statuesten</t>
  </si>
  <si>
    <t>raastofomraade</t>
  </si>
  <si>
    <t>daemning</t>
  </si>
  <si>
    <t>vandafstroemningsopland</t>
  </si>
  <si>
    <t>havn</t>
  </si>
  <si>
    <t>badebaadebro</t>
  </si>
  <si>
    <t>vandknude</t>
  </si>
  <si>
    <t>plads</t>
  </si>
  <si>
    <t>rekreativtomraade</t>
  </si>
  <si>
    <t>parkeringsomraade</t>
  </si>
  <si>
    <t>historiskflade</t>
  </si>
  <si>
    <t>udpegningflade</t>
  </si>
  <si>
    <t>dhmhestesko</t>
  </si>
  <si>
    <t>bykerne</t>
  </si>
  <si>
    <t>tekniskanlaegflade</t>
  </si>
  <si>
    <t>hoefde</t>
  </si>
  <si>
    <t>sportsbane</t>
  </si>
  <si>
    <t>tekniskanlaegpunkt</t>
  </si>
  <si>
    <t>vandhaendelse</t>
  </si>
  <si>
    <t>historisklinje</t>
  </si>
  <si>
    <t>udpegninglinje</t>
  </si>
  <si>
    <t>historiskpunkt</t>
  </si>
  <si>
    <t>udpegningpunkt</t>
  </si>
  <si>
    <t>kyst</t>
  </si>
  <si>
    <t>Matriklen</t>
  </si>
  <si>
    <t>Højdekurver</t>
  </si>
  <si>
    <t>TK_G_HYD_-----_GeoDK-vandhaendelse</t>
  </si>
  <si>
    <t>TK_G_HYD_-----_GeoDK-vandknude</t>
  </si>
  <si>
    <t>Grundkort-Geometri-Hydro-GeoDK vandknude</t>
  </si>
  <si>
    <t>Grundkort-Geometri-Hydro-GeoDK vandhændelse</t>
  </si>
  <si>
    <t>Grundkort-Geometri-Teknik-GeoDK teknisk anlæg punkt</t>
  </si>
  <si>
    <t>TK_A_BAS_-----_GeoDK-kommuneomraade</t>
  </si>
  <si>
    <t>Grundkort-Areal-Matrikulær basis-GeoDK kommuneområde</t>
  </si>
  <si>
    <t>TK_G_---_-----_GeoDK-historisklinje</t>
  </si>
  <si>
    <t>Grundkort-Geometri-Uspecificeret-GeoDK historisk linje</t>
  </si>
  <si>
    <t>TK_G_---_-----_GeoDK-udpegninglinje</t>
  </si>
  <si>
    <t>Grundkort-Geometri-Uspecificeret-GeoDK udpegning linje</t>
  </si>
  <si>
    <t>TK_G_---_-----_GeoDK-historiskpunkt</t>
  </si>
  <si>
    <t>Grundkort-Geometri-Uspecificeret-GeoDK historisk punkt</t>
  </si>
  <si>
    <t>TK_G_---_-----_GeoDK-udpegningpunkt</t>
  </si>
  <si>
    <t>Grundkort-Geometri-Uspecificeret-GeoDK udpegning punkt</t>
  </si>
  <si>
    <t>TK_A_---_-----_GeoDK-udpegningflade</t>
  </si>
  <si>
    <t>Grundkort-Areal-Uspecificeret-GeoDK udpegningflade</t>
  </si>
  <si>
    <t>TK_A_---_-----_GeoDK-historiskflade</t>
  </si>
  <si>
    <t>Grundkort-Areal-Uspecificeret-GeoDK historisk flade</t>
  </si>
  <si>
    <t>TK_A_---_-----_GeoDK-fotoindeks</t>
  </si>
  <si>
    <t>Grundkort-Areal-Uspecificeret-GeoDK fotoindeks</t>
  </si>
  <si>
    <t>TX_G_DTM_RegLn</t>
  </si>
  <si>
    <t>Generelt-Geometri-Terrænmodel-Regulerende linje</t>
  </si>
  <si>
    <t>TX_G_DTM_-----</t>
  </si>
  <si>
    <t>Generelt-Geometri-Terrænmodel-Uspecificeret</t>
  </si>
  <si>
    <t>TK_A_BAS_-----_MAT-matrikulaersag</t>
  </si>
  <si>
    <t>Grundkort-Areal-Matrikulær basis-MAT matrikulær sag</t>
  </si>
  <si>
    <t>TK_A_BAS_-----_MAT-samletfastejendom</t>
  </si>
  <si>
    <t>Grundkort-Areal-Matrikulær basis-MAT samlet fast ejendom</t>
  </si>
  <si>
    <t>TK_G_HYD_-----_GeoDK-vandafstroemningsopland</t>
  </si>
  <si>
    <t>Grundkort-Geometri-Hydro-GeoDK vandafstrømningsopland</t>
  </si>
  <si>
    <t>TK_G_TEK_-----_GeoDK-tekniskanlaegpunkt</t>
  </si>
  <si>
    <t>Ønsket i grundkort</t>
  </si>
  <si>
    <t>TK_A_BEB_ByKn-</t>
  </si>
  <si>
    <t>Grundkort-Areal-Bebyggelse-Bykerne</t>
  </si>
  <si>
    <t>kote2_5</t>
  </si>
  <si>
    <t>TX_G_DTM_Contr_Tx</t>
  </si>
  <si>
    <t>Generelt-Geometri-Terrænmodel-Højdekurve-Tekst/Label</t>
  </si>
  <si>
    <t>ejerlejlighed</t>
  </si>
  <si>
    <t>TK_A_BAS_-----_MAT-ejerlejlighed</t>
  </si>
  <si>
    <t>Grundkort-Areal-Matrikulær basis-MAT ejerlejlighed</t>
  </si>
  <si>
    <t>bygningpaafremmedgrundpunkt</t>
  </si>
  <si>
    <t>Grundkort-Areal-Matrikulær basis-MAT bygning paa fremmed grund punkt</t>
  </si>
  <si>
    <t>TK_A_BAS_-----_MAT-bygningpaafremmedgrundpunkt</t>
  </si>
  <si>
    <t>LEVEL ELEMENT MOVE Dest:</t>
  </si>
  <si>
    <t xml:space="preserve"> </t>
  </si>
  <si>
    <t>;</t>
  </si>
  <si>
    <t>@S:\cad\Standards\Reports\RemapGKT.txt</t>
  </si>
  <si>
    <t>Script til remapping</t>
  </si>
  <si>
    <t>Alfabetisk sorteret</t>
  </si>
  <si>
    <t>TK_A_TEK_-----</t>
  </si>
  <si>
    <t>level library attach DDA_TK.dgnlib;level library attach DDA_TX.dgnlib;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</si>
</sst>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MS Sans Serif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Wingdings"/>
      <charset val="2"/>
    </font>
    <font>
      <sz val="9"/>
      <name val="Courier New"/>
      <family val="3"/>
    </font>
    <font>
      <b/>
      <sz val="9"/>
      <name val="Courier New"/>
      <family val="3"/>
    </font>
    <font>
      <sz val="9"/>
      <color rgb="FF000000"/>
      <name val="Courier New"/>
      <family val="3"/>
    </font>
    <font>
      <b/>
      <sz val="12"/>
      <name val="Times New Roman"/>
      <family val="1"/>
    </font>
    <font>
      <sz val="9"/>
      <color theme="3"/>
      <name val="Courier New"/>
      <family val="3"/>
    </font>
    <font>
      <sz val="9"/>
      <color theme="4"/>
      <name val="Courier New"/>
      <family val="3"/>
    </font>
    <font>
      <sz val="10"/>
      <color rgb="FF00B050"/>
      <name val="MS Sans Serif"/>
    </font>
    <font>
      <b/>
      <sz val="10"/>
      <color rgb="FF00B050"/>
      <name val="MS Sans Serif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6" fillId="0" borderId="0" xfId="0" applyFont="1"/>
    <xf numFmtId="49" fontId="7" fillId="0" borderId="0" xfId="0" applyNumberFormat="1" applyFont="1"/>
    <xf numFmtId="0" fontId="8" fillId="0" borderId="0" xfId="0" applyFont="1" applyAlignment="1">
      <alignment vertical="center" wrapText="1"/>
    </xf>
    <xf numFmtId="0" fontId="9" fillId="0" borderId="0" xfId="0" applyFont="1"/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49" fontId="15" fillId="0" borderId="0" xfId="0" applyNumberFormat="1" applyFont="1"/>
    <xf numFmtId="0" fontId="15" fillId="0" borderId="0" xfId="0" applyFont="1"/>
    <xf numFmtId="0" fontId="15" fillId="0" borderId="0" xfId="0" quotePrefix="1" applyFont="1"/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4" fillId="0" borderId="0" xfId="0" quotePrefix="1" applyFont="1"/>
    <xf numFmtId="0" fontId="16" fillId="0" borderId="0" xfId="0" applyFont="1"/>
    <xf numFmtId="0" fontId="17" fillId="0" borderId="0" xfId="0" applyFont="1"/>
    <xf numFmtId="49" fontId="1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98"/>
  <sheetViews>
    <sheetView zoomScale="75" zoomScaleNormal="75" workbookViewId="0"/>
  </sheetViews>
  <sheetFormatPr defaultRowHeight="12.75" x14ac:dyDescent="0.2"/>
  <cols>
    <col min="1" max="1" width="2.7109375" customWidth="1"/>
    <col min="2" max="2" width="20.7109375" customWidth="1"/>
    <col min="3" max="3" width="24.7109375" bestFit="1" customWidth="1"/>
    <col min="4" max="6" width="20.7109375" customWidth="1"/>
    <col min="7" max="7" width="2.7109375" customWidth="1"/>
    <col min="8" max="8" width="24.42578125" style="27" customWidth="1"/>
    <col min="9" max="9" width="23" style="35" customWidth="1"/>
    <col min="10" max="10" width="46.28515625" style="27" bestFit="1" customWidth="1"/>
    <col min="11" max="11" width="71.140625" style="27" bestFit="1" customWidth="1"/>
    <col min="12" max="12" width="6.7109375" style="32" bestFit="1" customWidth="1"/>
    <col min="13" max="13" width="11.42578125" style="32" bestFit="1" customWidth="1"/>
    <col min="14" max="14" width="7.85546875" style="32" bestFit="1" customWidth="1"/>
  </cols>
  <sheetData>
    <row r="1" spans="2:14" ht="13.5" thickBot="1" x14ac:dyDescent="0.25"/>
    <row r="2" spans="2:14" ht="16.5" thickTop="1" x14ac:dyDescent="0.2">
      <c r="B2" s="52" t="s">
        <v>183</v>
      </c>
      <c r="C2" s="55" t="s">
        <v>184</v>
      </c>
      <c r="D2" s="55" t="s">
        <v>185</v>
      </c>
      <c r="E2" s="12" t="s">
        <v>186</v>
      </c>
      <c r="F2" s="13" t="s">
        <v>189</v>
      </c>
    </row>
    <row r="3" spans="2:14" ht="15.75" x14ac:dyDescent="0.2">
      <c r="B3" s="53"/>
      <c r="C3" s="56"/>
      <c r="D3" s="56"/>
      <c r="E3" s="1" t="s">
        <v>187</v>
      </c>
      <c r="F3" s="14" t="s">
        <v>190</v>
      </c>
    </row>
    <row r="4" spans="2:14" ht="16.5" thickBot="1" x14ac:dyDescent="0.3">
      <c r="B4" s="54"/>
      <c r="C4" s="57"/>
      <c r="D4" s="57"/>
      <c r="E4" s="2" t="s">
        <v>188</v>
      </c>
      <c r="F4" s="15" t="s">
        <v>191</v>
      </c>
      <c r="H4" s="28" t="s">
        <v>163</v>
      </c>
      <c r="I4" s="36"/>
      <c r="J4" s="28" t="s">
        <v>162</v>
      </c>
      <c r="K4" s="28" t="s">
        <v>0</v>
      </c>
      <c r="L4" s="31" t="s">
        <v>1</v>
      </c>
      <c r="M4" s="31" t="s">
        <v>2</v>
      </c>
      <c r="N4" s="31" t="s">
        <v>3</v>
      </c>
    </row>
    <row r="5" spans="2:14" ht="18.75" x14ac:dyDescent="0.2">
      <c r="B5" s="58" t="s">
        <v>192</v>
      </c>
      <c r="C5" s="60" t="s">
        <v>193</v>
      </c>
      <c r="D5" s="60" t="s">
        <v>194</v>
      </c>
      <c r="E5" s="3" t="s">
        <v>195</v>
      </c>
      <c r="F5" s="50"/>
      <c r="H5" s="27" t="s">
        <v>133</v>
      </c>
      <c r="J5" s="27" t="s">
        <v>60</v>
      </c>
      <c r="K5" s="27" t="s">
        <v>61</v>
      </c>
      <c r="L5" s="32">
        <v>13</v>
      </c>
      <c r="M5" s="32">
        <v>0</v>
      </c>
      <c r="N5" s="32">
        <v>0</v>
      </c>
    </row>
    <row r="6" spans="2:14" ht="19.5" thickBot="1" x14ac:dyDescent="0.25">
      <c r="B6" s="59"/>
      <c r="C6" s="61"/>
      <c r="D6" s="61"/>
      <c r="E6" s="4" t="s">
        <v>196</v>
      </c>
      <c r="F6" s="51"/>
    </row>
    <row r="7" spans="2:14" ht="19.5" thickBot="1" x14ac:dyDescent="0.25">
      <c r="B7" s="16" t="s">
        <v>197</v>
      </c>
      <c r="C7" s="5" t="s">
        <v>198</v>
      </c>
      <c r="D7" s="5" t="s">
        <v>194</v>
      </c>
      <c r="E7" s="6" t="s">
        <v>199</v>
      </c>
      <c r="F7" s="17"/>
      <c r="H7" s="27" t="s">
        <v>326</v>
      </c>
      <c r="J7" s="27" t="s">
        <v>372</v>
      </c>
      <c r="K7" s="27" t="s">
        <v>373</v>
      </c>
      <c r="L7" s="32">
        <v>1</v>
      </c>
      <c r="M7" s="32">
        <v>0</v>
      </c>
      <c r="N7" s="32">
        <v>0</v>
      </c>
    </row>
    <row r="8" spans="2:14" ht="19.5" thickBot="1" x14ac:dyDescent="0.25">
      <c r="B8" s="41"/>
      <c r="C8" s="7" t="s">
        <v>200</v>
      </c>
      <c r="D8" s="7" t="s">
        <v>194</v>
      </c>
      <c r="E8" s="8" t="s">
        <v>199</v>
      </c>
      <c r="F8" s="18"/>
      <c r="H8" s="27" t="s">
        <v>300</v>
      </c>
      <c r="J8" s="27" t="s">
        <v>22</v>
      </c>
      <c r="K8" s="27" t="s">
        <v>23</v>
      </c>
      <c r="L8" s="32">
        <v>249</v>
      </c>
      <c r="M8" s="32">
        <v>0</v>
      </c>
      <c r="N8" s="32">
        <v>0</v>
      </c>
    </row>
    <row r="9" spans="2:14" ht="18.75" x14ac:dyDescent="0.2">
      <c r="B9" s="42"/>
      <c r="C9" s="44" t="s">
        <v>201</v>
      </c>
      <c r="D9" s="44" t="s">
        <v>194</v>
      </c>
      <c r="E9" s="10" t="s">
        <v>202</v>
      </c>
      <c r="F9" s="48"/>
      <c r="H9" s="27" t="s">
        <v>147</v>
      </c>
      <c r="J9" s="27" t="s">
        <v>26</v>
      </c>
      <c r="K9" s="27" t="s">
        <v>27</v>
      </c>
      <c r="L9" s="32">
        <v>241</v>
      </c>
      <c r="M9" s="32">
        <v>0</v>
      </c>
      <c r="N9" s="32">
        <v>0</v>
      </c>
    </row>
    <row r="10" spans="2:14" ht="19.5" thickBot="1" x14ac:dyDescent="0.25">
      <c r="B10" s="42"/>
      <c r="C10" s="45"/>
      <c r="D10" s="45"/>
      <c r="E10" s="11" t="s">
        <v>203</v>
      </c>
      <c r="F10" s="49"/>
    </row>
    <row r="11" spans="2:14" ht="19.5" thickBot="1" x14ac:dyDescent="0.25">
      <c r="B11" s="43"/>
      <c r="C11" s="7" t="s">
        <v>204</v>
      </c>
      <c r="D11" s="7" t="s">
        <v>194</v>
      </c>
      <c r="E11" s="8" t="s">
        <v>199</v>
      </c>
      <c r="F11" s="18"/>
      <c r="H11" s="27" t="s">
        <v>302</v>
      </c>
      <c r="J11" s="27" t="s">
        <v>24</v>
      </c>
      <c r="K11" s="27" t="s">
        <v>25</v>
      </c>
      <c r="L11" s="32">
        <v>12</v>
      </c>
      <c r="M11" s="32">
        <v>0</v>
      </c>
      <c r="N11" s="32">
        <v>0</v>
      </c>
    </row>
    <row r="12" spans="2:14" ht="16.5" thickBot="1" x14ac:dyDescent="0.25">
      <c r="B12" s="16" t="s">
        <v>205</v>
      </c>
      <c r="C12" s="5" t="s">
        <v>206</v>
      </c>
      <c r="D12" s="5" t="s">
        <v>207</v>
      </c>
      <c r="E12" s="6" t="s">
        <v>208</v>
      </c>
      <c r="F12" s="17"/>
      <c r="H12" s="27" t="s">
        <v>159</v>
      </c>
      <c r="J12" s="27" t="s">
        <v>111</v>
      </c>
      <c r="K12" s="27" t="s">
        <v>112</v>
      </c>
      <c r="L12" s="32">
        <v>93</v>
      </c>
      <c r="M12" s="32">
        <v>0</v>
      </c>
      <c r="N12" s="32">
        <v>1</v>
      </c>
    </row>
    <row r="13" spans="2:14" ht="16.5" thickBot="1" x14ac:dyDescent="0.25">
      <c r="B13" s="41"/>
      <c r="C13" s="7" t="s">
        <v>209</v>
      </c>
      <c r="D13" s="7" t="s">
        <v>207</v>
      </c>
      <c r="E13" s="8" t="s">
        <v>208</v>
      </c>
      <c r="F13" s="18"/>
      <c r="H13" s="27" t="s">
        <v>145</v>
      </c>
      <c r="J13" s="27" t="s">
        <v>113</v>
      </c>
      <c r="K13" s="27" t="s">
        <v>114</v>
      </c>
      <c r="L13" s="32">
        <v>9</v>
      </c>
      <c r="M13" s="32">
        <v>3</v>
      </c>
      <c r="N13" s="32">
        <v>1</v>
      </c>
    </row>
    <row r="14" spans="2:14" ht="16.5" thickBot="1" x14ac:dyDescent="0.25">
      <c r="B14" s="42"/>
      <c r="C14" s="7" t="s">
        <v>210</v>
      </c>
      <c r="D14" s="7" t="s">
        <v>207</v>
      </c>
      <c r="E14" s="8" t="s">
        <v>208</v>
      </c>
      <c r="F14" s="18"/>
      <c r="H14" s="33" t="s">
        <v>305</v>
      </c>
      <c r="J14" s="27" t="s">
        <v>109</v>
      </c>
      <c r="K14" s="27" t="s">
        <v>110</v>
      </c>
      <c r="L14" s="32">
        <v>7</v>
      </c>
      <c r="M14" s="32">
        <v>0</v>
      </c>
      <c r="N14" s="32">
        <v>2</v>
      </c>
    </row>
    <row r="15" spans="2:14" ht="16.5" thickBot="1" x14ac:dyDescent="0.25">
      <c r="B15" s="42"/>
      <c r="C15" s="7" t="s">
        <v>211</v>
      </c>
      <c r="D15" s="7" t="s">
        <v>207</v>
      </c>
      <c r="E15" s="9"/>
      <c r="F15" s="18"/>
      <c r="H15" s="27" t="s">
        <v>158</v>
      </c>
      <c r="J15" s="27" t="s">
        <v>103</v>
      </c>
      <c r="K15" s="27" t="s">
        <v>104</v>
      </c>
      <c r="L15" s="32">
        <v>93</v>
      </c>
      <c r="M15" s="32">
        <v>0</v>
      </c>
      <c r="N15" s="32">
        <v>0</v>
      </c>
    </row>
    <row r="16" spans="2:14" ht="16.5" thickBot="1" x14ac:dyDescent="0.25">
      <c r="B16" s="42"/>
      <c r="C16" s="7" t="s">
        <v>212</v>
      </c>
      <c r="D16" s="7" t="s">
        <v>207</v>
      </c>
      <c r="E16" s="9"/>
      <c r="F16" s="19" t="s">
        <v>213</v>
      </c>
      <c r="H16" s="27" t="s">
        <v>143</v>
      </c>
      <c r="J16" s="27" t="s">
        <v>101</v>
      </c>
      <c r="K16" s="27" t="s">
        <v>102</v>
      </c>
      <c r="L16" s="32">
        <v>9</v>
      </c>
      <c r="M16" s="32">
        <v>0</v>
      </c>
      <c r="N16" s="32">
        <v>1</v>
      </c>
    </row>
    <row r="17" spans="2:14" ht="16.5" thickBot="1" x14ac:dyDescent="0.25">
      <c r="B17" s="42"/>
      <c r="C17" s="7" t="s">
        <v>214</v>
      </c>
      <c r="D17" s="7" t="s">
        <v>207</v>
      </c>
      <c r="E17" s="9"/>
      <c r="F17" s="19" t="s">
        <v>213</v>
      </c>
      <c r="H17" s="27" t="s">
        <v>135</v>
      </c>
      <c r="J17" s="27" t="s">
        <v>99</v>
      </c>
      <c r="K17" s="27" t="s">
        <v>100</v>
      </c>
      <c r="L17" s="32">
        <v>9</v>
      </c>
      <c r="M17" s="32">
        <v>0</v>
      </c>
      <c r="N17" s="32">
        <v>1</v>
      </c>
    </row>
    <row r="18" spans="2:14" ht="16.5" thickBot="1" x14ac:dyDescent="0.25">
      <c r="B18" s="42"/>
      <c r="C18" s="7" t="s">
        <v>215</v>
      </c>
      <c r="D18" s="7" t="s">
        <v>207</v>
      </c>
      <c r="E18" s="9"/>
      <c r="F18" s="19" t="s">
        <v>213</v>
      </c>
      <c r="H18" s="27" t="s">
        <v>306</v>
      </c>
      <c r="J18" s="27" t="s">
        <v>105</v>
      </c>
      <c r="K18" s="27" t="s">
        <v>106</v>
      </c>
      <c r="L18" s="32">
        <v>9</v>
      </c>
      <c r="M18" s="32">
        <v>0</v>
      </c>
      <c r="N18" s="32">
        <v>1</v>
      </c>
    </row>
    <row r="19" spans="2:14" ht="16.5" thickBot="1" x14ac:dyDescent="0.25">
      <c r="B19" s="43"/>
      <c r="C19" s="7" t="s">
        <v>216</v>
      </c>
      <c r="D19" s="7" t="s">
        <v>217</v>
      </c>
      <c r="E19" s="9"/>
      <c r="F19" s="18"/>
      <c r="H19" s="27" t="s">
        <v>153</v>
      </c>
      <c r="J19" s="27" t="s">
        <v>58</v>
      </c>
      <c r="K19" s="27" t="s">
        <v>59</v>
      </c>
      <c r="L19" s="32">
        <v>4</v>
      </c>
      <c r="M19" s="32">
        <v>0</v>
      </c>
      <c r="N19" s="32">
        <v>1</v>
      </c>
    </row>
    <row r="20" spans="2:14" ht="19.5" thickBot="1" x14ac:dyDescent="0.25">
      <c r="B20" s="16" t="s">
        <v>218</v>
      </c>
      <c r="C20" s="5" t="s">
        <v>219</v>
      </c>
      <c r="D20" s="5" t="s">
        <v>194</v>
      </c>
      <c r="E20" s="6" t="s">
        <v>220</v>
      </c>
      <c r="F20" s="17"/>
      <c r="H20" s="27" t="s">
        <v>307</v>
      </c>
      <c r="J20" s="27" t="s">
        <v>46</v>
      </c>
      <c r="K20" s="27" t="s">
        <v>47</v>
      </c>
      <c r="L20" s="32">
        <v>9</v>
      </c>
      <c r="M20" s="32">
        <v>0</v>
      </c>
      <c r="N20" s="32">
        <v>1</v>
      </c>
    </row>
    <row r="21" spans="2:14" ht="19.5" thickBot="1" x14ac:dyDescent="0.25">
      <c r="B21" s="41"/>
      <c r="C21" s="7" t="s">
        <v>221</v>
      </c>
      <c r="D21" s="7" t="s">
        <v>194</v>
      </c>
      <c r="E21" s="8" t="s">
        <v>222</v>
      </c>
      <c r="F21" s="20"/>
      <c r="H21" s="29" t="s">
        <v>308</v>
      </c>
      <c r="J21" s="27" t="s">
        <v>56</v>
      </c>
      <c r="K21" s="27" t="s">
        <v>57</v>
      </c>
      <c r="L21" s="32">
        <v>9</v>
      </c>
      <c r="M21" s="32">
        <v>0</v>
      </c>
      <c r="N21" s="32">
        <v>1</v>
      </c>
    </row>
    <row r="22" spans="2:14" ht="19.5" thickBot="1" x14ac:dyDescent="0.25">
      <c r="B22" s="42"/>
      <c r="C22" s="7" t="s">
        <v>223</v>
      </c>
      <c r="D22" s="7" t="s">
        <v>194</v>
      </c>
      <c r="E22" s="8" t="s">
        <v>220</v>
      </c>
      <c r="F22" s="20"/>
      <c r="H22" s="29" t="s">
        <v>130</v>
      </c>
      <c r="J22" s="27" t="s">
        <v>44</v>
      </c>
      <c r="K22" s="27" t="s">
        <v>45</v>
      </c>
      <c r="L22" s="32">
        <v>6</v>
      </c>
      <c r="M22" s="32">
        <v>0</v>
      </c>
      <c r="N22" s="32">
        <v>1</v>
      </c>
    </row>
    <row r="23" spans="2:14" ht="19.5" thickBot="1" x14ac:dyDescent="0.25">
      <c r="B23" s="42"/>
      <c r="C23" s="7" t="s">
        <v>224</v>
      </c>
      <c r="D23" s="7" t="s">
        <v>194</v>
      </c>
      <c r="E23" s="8" t="s">
        <v>225</v>
      </c>
      <c r="F23" s="18"/>
      <c r="H23" s="27" t="s">
        <v>309</v>
      </c>
      <c r="J23" s="27" t="s">
        <v>42</v>
      </c>
      <c r="K23" s="27" t="s">
        <v>43</v>
      </c>
      <c r="L23" s="32">
        <v>9</v>
      </c>
      <c r="M23" s="32">
        <v>0</v>
      </c>
      <c r="N23" s="32">
        <v>1</v>
      </c>
    </row>
    <row r="24" spans="2:14" ht="18.75" x14ac:dyDescent="0.2">
      <c r="B24" s="42"/>
      <c r="C24" s="44" t="s">
        <v>226</v>
      </c>
      <c r="D24" s="44" t="s">
        <v>194</v>
      </c>
      <c r="E24" s="10" t="s">
        <v>195</v>
      </c>
      <c r="F24" s="48"/>
      <c r="H24" s="27" t="s">
        <v>327</v>
      </c>
      <c r="J24" s="27" t="s">
        <v>389</v>
      </c>
      <c r="K24" s="27" t="s">
        <v>110</v>
      </c>
      <c r="L24" s="32">
        <v>7</v>
      </c>
      <c r="M24" s="32">
        <v>0</v>
      </c>
      <c r="N24" s="32">
        <v>2</v>
      </c>
    </row>
    <row r="25" spans="2:14" ht="19.5" thickBot="1" x14ac:dyDescent="0.25">
      <c r="B25" s="42"/>
      <c r="C25" s="45"/>
      <c r="D25" s="45"/>
      <c r="E25" s="11" t="s">
        <v>196</v>
      </c>
      <c r="F25" s="49"/>
    </row>
    <row r="26" spans="2:14" ht="16.5" thickBot="1" x14ac:dyDescent="0.25">
      <c r="B26" s="42"/>
      <c r="C26" s="7" t="s">
        <v>227</v>
      </c>
      <c r="D26" s="7" t="s">
        <v>207</v>
      </c>
      <c r="E26" s="9"/>
      <c r="F26" s="18"/>
      <c r="H26" s="27" t="s">
        <v>144</v>
      </c>
      <c r="J26" s="27" t="s">
        <v>91</v>
      </c>
      <c r="K26" s="27" t="s">
        <v>92</v>
      </c>
      <c r="L26" s="32">
        <v>1</v>
      </c>
      <c r="M26" s="32" t="s">
        <v>128</v>
      </c>
      <c r="N26" s="32">
        <v>2</v>
      </c>
    </row>
    <row r="27" spans="2:14" ht="35.25" thickBot="1" x14ac:dyDescent="0.25">
      <c r="B27" s="42"/>
      <c r="C27" s="7" t="s">
        <v>228</v>
      </c>
      <c r="D27" s="7" t="s">
        <v>207</v>
      </c>
      <c r="E27" s="8" t="s">
        <v>229</v>
      </c>
      <c r="F27" s="18"/>
      <c r="H27" s="27" t="s">
        <v>134</v>
      </c>
      <c r="J27" s="27" t="s">
        <v>127</v>
      </c>
      <c r="K27" s="27" t="s">
        <v>88</v>
      </c>
      <c r="L27" s="32">
        <v>1</v>
      </c>
      <c r="M27" s="32">
        <v>4</v>
      </c>
      <c r="N27" s="32">
        <v>2</v>
      </c>
    </row>
    <row r="28" spans="2:14" ht="16.5" thickBot="1" x14ac:dyDescent="0.25">
      <c r="B28" s="42"/>
      <c r="C28" s="7" t="s">
        <v>230</v>
      </c>
      <c r="D28" s="7" t="s">
        <v>207</v>
      </c>
      <c r="E28" s="9"/>
      <c r="F28" s="19" t="s">
        <v>213</v>
      </c>
      <c r="H28" s="27" t="s">
        <v>310</v>
      </c>
      <c r="J28" s="27" t="s">
        <v>86</v>
      </c>
      <c r="K28" s="27" t="s">
        <v>87</v>
      </c>
      <c r="L28" s="32">
        <v>13</v>
      </c>
      <c r="M28" s="32">
        <v>0</v>
      </c>
      <c r="N28" s="32">
        <v>0</v>
      </c>
    </row>
    <row r="29" spans="2:14" ht="16.5" thickBot="1" x14ac:dyDescent="0.25">
      <c r="B29" s="42"/>
      <c r="C29" s="7" t="s">
        <v>231</v>
      </c>
      <c r="D29" s="7" t="s">
        <v>207</v>
      </c>
      <c r="E29" s="8" t="s">
        <v>232</v>
      </c>
      <c r="F29" s="18"/>
      <c r="H29" s="27" t="s">
        <v>328</v>
      </c>
      <c r="J29" s="27" t="s">
        <v>89</v>
      </c>
      <c r="K29" s="27" t="s">
        <v>90</v>
      </c>
      <c r="L29" s="32">
        <v>9</v>
      </c>
      <c r="M29" s="32">
        <v>4</v>
      </c>
      <c r="N29" s="32">
        <v>2</v>
      </c>
    </row>
    <row r="30" spans="2:14" ht="16.5" thickBot="1" x14ac:dyDescent="0.25">
      <c r="B30" s="42"/>
      <c r="C30" s="7" t="s">
        <v>233</v>
      </c>
      <c r="D30" s="7" t="s">
        <v>207</v>
      </c>
      <c r="E30" s="8" t="s">
        <v>234</v>
      </c>
      <c r="F30" s="19" t="s">
        <v>213</v>
      </c>
      <c r="H30" s="27" t="s">
        <v>142</v>
      </c>
      <c r="J30" s="27" t="s">
        <v>93</v>
      </c>
      <c r="K30" s="27" t="s">
        <v>94</v>
      </c>
      <c r="L30" s="32">
        <v>9</v>
      </c>
      <c r="M30" s="32">
        <v>0</v>
      </c>
      <c r="N30" s="32">
        <v>1</v>
      </c>
    </row>
    <row r="31" spans="2:14" ht="16.5" thickBot="1" x14ac:dyDescent="0.25">
      <c r="B31" s="42"/>
      <c r="C31" s="7" t="s">
        <v>235</v>
      </c>
      <c r="D31" s="7" t="s">
        <v>207</v>
      </c>
      <c r="E31" s="8" t="s">
        <v>236</v>
      </c>
      <c r="F31" s="18"/>
      <c r="H31" s="27" t="s">
        <v>329</v>
      </c>
      <c r="J31" s="27" t="s">
        <v>54</v>
      </c>
      <c r="K31" s="27" t="s">
        <v>55</v>
      </c>
      <c r="L31" s="32">
        <v>61</v>
      </c>
      <c r="M31" s="32">
        <v>0</v>
      </c>
      <c r="N31" s="32">
        <v>1</v>
      </c>
    </row>
    <row r="32" spans="2:14" ht="16.5" thickBot="1" x14ac:dyDescent="0.25">
      <c r="B32" s="42"/>
      <c r="C32" s="7" t="s">
        <v>237</v>
      </c>
      <c r="D32" s="7" t="s">
        <v>217</v>
      </c>
      <c r="E32" s="9"/>
      <c r="F32" s="20"/>
      <c r="H32" s="33" t="s">
        <v>330</v>
      </c>
      <c r="J32" s="34" t="s">
        <v>370</v>
      </c>
      <c r="K32" s="34" t="s">
        <v>343</v>
      </c>
      <c r="L32" s="32">
        <v>7</v>
      </c>
      <c r="M32" s="32">
        <v>0</v>
      </c>
      <c r="N32" s="32">
        <v>2</v>
      </c>
    </row>
    <row r="33" spans="2:14" ht="16.5" thickBot="1" x14ac:dyDescent="0.25">
      <c r="B33" s="42"/>
      <c r="C33" s="7" t="s">
        <v>238</v>
      </c>
      <c r="D33" s="7" t="s">
        <v>217</v>
      </c>
      <c r="E33" s="8" t="s">
        <v>239</v>
      </c>
      <c r="F33" s="20"/>
      <c r="H33" s="27" t="s">
        <v>311</v>
      </c>
      <c r="J33" s="27" t="s">
        <v>95</v>
      </c>
      <c r="K33" s="27" t="s">
        <v>96</v>
      </c>
      <c r="L33" s="32">
        <v>1</v>
      </c>
      <c r="M33" s="32">
        <v>0</v>
      </c>
      <c r="N33" s="32">
        <v>1</v>
      </c>
    </row>
    <row r="34" spans="2:14" ht="16.5" thickBot="1" x14ac:dyDescent="0.25">
      <c r="B34" s="42"/>
      <c r="C34" s="7" t="s">
        <v>240</v>
      </c>
      <c r="D34" s="7" t="s">
        <v>217</v>
      </c>
      <c r="E34" s="8" t="s">
        <v>239</v>
      </c>
      <c r="F34" s="20"/>
      <c r="H34" s="27" t="s">
        <v>312</v>
      </c>
      <c r="J34" s="27" t="s">
        <v>119</v>
      </c>
      <c r="K34" s="27" t="s">
        <v>120</v>
      </c>
      <c r="L34" s="32">
        <v>9</v>
      </c>
      <c r="M34" s="32">
        <v>0</v>
      </c>
      <c r="N34" s="32">
        <v>1</v>
      </c>
    </row>
    <row r="35" spans="2:14" ht="16.5" thickBot="1" x14ac:dyDescent="0.25">
      <c r="B35" s="42"/>
      <c r="C35" s="7" t="s">
        <v>241</v>
      </c>
      <c r="D35" s="7" t="s">
        <v>217</v>
      </c>
      <c r="E35" s="8"/>
      <c r="F35" s="20"/>
      <c r="H35" s="27" t="s">
        <v>160</v>
      </c>
      <c r="J35" s="27" t="s">
        <v>97</v>
      </c>
      <c r="K35" s="27" t="s">
        <v>98</v>
      </c>
      <c r="L35" s="32">
        <v>9</v>
      </c>
      <c r="M35" s="32">
        <v>0</v>
      </c>
      <c r="N35" s="32">
        <v>1</v>
      </c>
    </row>
    <row r="36" spans="2:14" ht="16.5" thickBot="1" x14ac:dyDescent="0.25">
      <c r="B36" s="42"/>
      <c r="C36" s="7" t="s">
        <v>242</v>
      </c>
      <c r="D36" s="7" t="s">
        <v>217</v>
      </c>
      <c r="E36" s="8" t="s">
        <v>243</v>
      </c>
      <c r="F36" s="19" t="s">
        <v>213</v>
      </c>
      <c r="H36" s="27" t="s">
        <v>148</v>
      </c>
      <c r="J36" s="27" t="s">
        <v>117</v>
      </c>
      <c r="K36" s="27" t="s">
        <v>118</v>
      </c>
      <c r="L36" s="32">
        <v>9</v>
      </c>
      <c r="M36" s="32">
        <v>0</v>
      </c>
      <c r="N36" s="32">
        <v>1</v>
      </c>
    </row>
    <row r="37" spans="2:14" ht="16.5" thickBot="1" x14ac:dyDescent="0.25">
      <c r="B37" s="42"/>
      <c r="C37" s="7" t="s">
        <v>244</v>
      </c>
      <c r="D37" s="7" t="s">
        <v>217</v>
      </c>
      <c r="E37" s="9"/>
      <c r="F37" s="19" t="s">
        <v>213</v>
      </c>
      <c r="H37" s="27" t="s">
        <v>149</v>
      </c>
      <c r="J37" s="27" t="s">
        <v>121</v>
      </c>
      <c r="K37" s="27" t="s">
        <v>122</v>
      </c>
      <c r="L37" s="32">
        <v>9</v>
      </c>
      <c r="M37" s="32">
        <v>0</v>
      </c>
      <c r="N37" s="32">
        <v>1</v>
      </c>
    </row>
    <row r="38" spans="2:14" ht="16.5" thickBot="1" x14ac:dyDescent="0.25">
      <c r="B38" s="42"/>
      <c r="C38" s="7" t="s">
        <v>245</v>
      </c>
      <c r="D38" s="7" t="s">
        <v>217</v>
      </c>
      <c r="E38" s="9"/>
      <c r="F38" s="19" t="s">
        <v>213</v>
      </c>
      <c r="H38" s="27" t="s">
        <v>131</v>
      </c>
      <c r="J38" s="27" t="s">
        <v>115</v>
      </c>
      <c r="K38" s="27" t="s">
        <v>116</v>
      </c>
      <c r="L38" s="32">
        <v>173</v>
      </c>
      <c r="M38" s="32">
        <v>0</v>
      </c>
      <c r="N38" s="32">
        <v>0</v>
      </c>
    </row>
    <row r="39" spans="2:14" ht="16.5" thickBot="1" x14ac:dyDescent="0.25">
      <c r="B39" s="43"/>
      <c r="C39" s="7" t="s">
        <v>246</v>
      </c>
      <c r="D39" s="7" t="s">
        <v>217</v>
      </c>
      <c r="E39" s="9"/>
      <c r="F39" s="19" t="s">
        <v>213</v>
      </c>
      <c r="H39" s="27" t="s">
        <v>313</v>
      </c>
      <c r="J39" s="27" t="s">
        <v>123</v>
      </c>
      <c r="K39" s="27" t="s">
        <v>124</v>
      </c>
      <c r="L39" s="32">
        <v>9</v>
      </c>
      <c r="M39" s="32">
        <v>0</v>
      </c>
      <c r="N39" s="32">
        <v>1</v>
      </c>
    </row>
    <row r="40" spans="2:14" ht="19.5" thickBot="1" x14ac:dyDescent="0.25">
      <c r="B40" s="16" t="s">
        <v>247</v>
      </c>
      <c r="C40" s="5" t="s">
        <v>248</v>
      </c>
      <c r="D40" s="5" t="s">
        <v>194</v>
      </c>
      <c r="E40" s="6" t="s">
        <v>199</v>
      </c>
      <c r="F40" s="21"/>
      <c r="H40" s="27" t="s">
        <v>138</v>
      </c>
      <c r="J40" s="27" t="s">
        <v>38</v>
      </c>
      <c r="K40" s="27" t="s">
        <v>39</v>
      </c>
      <c r="L40" s="32">
        <v>92</v>
      </c>
      <c r="M40" s="32">
        <v>0</v>
      </c>
      <c r="N40" s="32">
        <v>1</v>
      </c>
    </row>
    <row r="41" spans="2:14" ht="19.5" thickBot="1" x14ac:dyDescent="0.25">
      <c r="B41" s="41"/>
      <c r="C41" s="7" t="s">
        <v>249</v>
      </c>
      <c r="D41" s="7" t="s">
        <v>194</v>
      </c>
      <c r="E41" s="8" t="s">
        <v>199</v>
      </c>
      <c r="F41" s="20"/>
      <c r="H41" s="27" t="s">
        <v>161</v>
      </c>
      <c r="J41" s="27" t="s">
        <v>30</v>
      </c>
      <c r="K41" s="27" t="s">
        <v>31</v>
      </c>
      <c r="L41" s="32">
        <v>202</v>
      </c>
      <c r="M41" s="32">
        <v>0</v>
      </c>
      <c r="N41" s="32">
        <v>1</v>
      </c>
    </row>
    <row r="42" spans="2:14" ht="19.5" thickBot="1" x14ac:dyDescent="0.25">
      <c r="B42" s="42"/>
      <c r="C42" s="7" t="s">
        <v>250</v>
      </c>
      <c r="D42" s="7" t="s">
        <v>194</v>
      </c>
      <c r="E42" s="8" t="s">
        <v>199</v>
      </c>
      <c r="F42" s="20"/>
      <c r="H42" s="27" t="s">
        <v>155</v>
      </c>
      <c r="J42" s="27" t="s">
        <v>40</v>
      </c>
      <c r="K42" s="27" t="s">
        <v>41</v>
      </c>
      <c r="L42" s="32">
        <v>144</v>
      </c>
      <c r="M42" s="32">
        <v>0</v>
      </c>
      <c r="N42" s="32">
        <v>1</v>
      </c>
    </row>
    <row r="43" spans="2:14" ht="19.5" thickBot="1" x14ac:dyDescent="0.25">
      <c r="B43" s="42"/>
      <c r="C43" s="7" t="s">
        <v>251</v>
      </c>
      <c r="D43" s="7" t="s">
        <v>194</v>
      </c>
      <c r="E43" s="8" t="s">
        <v>252</v>
      </c>
      <c r="F43" s="19" t="s">
        <v>213</v>
      </c>
      <c r="H43" s="27" t="s">
        <v>303</v>
      </c>
      <c r="J43" s="27" t="s">
        <v>32</v>
      </c>
      <c r="K43" s="27" t="s">
        <v>33</v>
      </c>
      <c r="L43" s="32">
        <v>93</v>
      </c>
      <c r="M43" s="32">
        <v>0</v>
      </c>
      <c r="N43" s="32">
        <v>1</v>
      </c>
    </row>
    <row r="44" spans="2:14" ht="19.5" thickBot="1" x14ac:dyDescent="0.25">
      <c r="B44" s="42"/>
      <c r="C44" s="7" t="s">
        <v>253</v>
      </c>
      <c r="D44" s="7" t="s">
        <v>194</v>
      </c>
      <c r="E44" s="8" t="s">
        <v>254</v>
      </c>
      <c r="F44" s="20"/>
      <c r="H44" s="27" t="s">
        <v>304</v>
      </c>
      <c r="J44" s="27" t="s">
        <v>36</v>
      </c>
      <c r="K44" s="27" t="s">
        <v>37</v>
      </c>
      <c r="L44" s="32">
        <v>20</v>
      </c>
      <c r="M44" s="32">
        <v>0</v>
      </c>
      <c r="N44" s="32">
        <v>1</v>
      </c>
    </row>
    <row r="45" spans="2:14" ht="19.5" thickBot="1" x14ac:dyDescent="0.25">
      <c r="B45" s="42"/>
      <c r="C45" s="7" t="s">
        <v>255</v>
      </c>
      <c r="D45" s="7" t="s">
        <v>194</v>
      </c>
      <c r="E45" s="8" t="s">
        <v>199</v>
      </c>
      <c r="F45" s="20"/>
      <c r="H45" s="27" t="s">
        <v>314</v>
      </c>
      <c r="J45" s="27" t="s">
        <v>34</v>
      </c>
      <c r="K45" s="27" t="s">
        <v>35</v>
      </c>
      <c r="L45" s="32">
        <v>31</v>
      </c>
      <c r="M45" s="32">
        <v>0</v>
      </c>
      <c r="N45" s="32">
        <v>1</v>
      </c>
    </row>
    <row r="46" spans="2:14" ht="19.5" thickBot="1" x14ac:dyDescent="0.25">
      <c r="B46" s="42"/>
      <c r="C46" s="7" t="s">
        <v>256</v>
      </c>
      <c r="D46" s="7" t="s">
        <v>194</v>
      </c>
      <c r="E46" s="8" t="s">
        <v>199</v>
      </c>
      <c r="F46" s="20"/>
      <c r="H46" s="27" t="s">
        <v>301</v>
      </c>
      <c r="J46" s="27" t="s">
        <v>28</v>
      </c>
      <c r="K46" s="27" t="s">
        <v>29</v>
      </c>
      <c r="L46" s="32">
        <v>3</v>
      </c>
      <c r="M46" s="32">
        <v>0</v>
      </c>
      <c r="N46" s="32">
        <v>0</v>
      </c>
    </row>
    <row r="47" spans="2:14" ht="15.75" x14ac:dyDescent="0.2">
      <c r="B47" s="42"/>
      <c r="C47" s="44" t="s">
        <v>257</v>
      </c>
      <c r="D47" s="44" t="s">
        <v>207</v>
      </c>
      <c r="E47" s="10" t="s">
        <v>258</v>
      </c>
      <c r="F47" s="46"/>
      <c r="H47" s="27" t="s">
        <v>141</v>
      </c>
      <c r="J47" s="27" t="s">
        <v>78</v>
      </c>
      <c r="K47" s="27" t="s">
        <v>79</v>
      </c>
      <c r="L47" s="32">
        <v>92</v>
      </c>
      <c r="M47" s="32">
        <v>0</v>
      </c>
      <c r="N47" s="32">
        <v>0</v>
      </c>
    </row>
    <row r="48" spans="2:14" ht="16.5" thickBot="1" x14ac:dyDescent="0.25">
      <c r="B48" s="42"/>
      <c r="C48" s="45"/>
      <c r="D48" s="45"/>
      <c r="E48" s="11" t="s">
        <v>259</v>
      </c>
      <c r="F48" s="47"/>
    </row>
    <row r="49" spans="2:14" ht="16.5" thickBot="1" x14ac:dyDescent="0.25">
      <c r="B49" s="42"/>
      <c r="C49" s="7" t="s">
        <v>260</v>
      </c>
      <c r="D49" s="7" t="s">
        <v>207</v>
      </c>
      <c r="E49" s="9"/>
      <c r="F49" s="20"/>
      <c r="H49" s="27" t="s">
        <v>132</v>
      </c>
      <c r="J49" s="27" t="s">
        <v>74</v>
      </c>
      <c r="K49" s="27" t="s">
        <v>75</v>
      </c>
      <c r="L49" s="32">
        <v>92</v>
      </c>
      <c r="M49" s="32">
        <v>0</v>
      </c>
      <c r="N49" s="32">
        <v>0</v>
      </c>
    </row>
    <row r="50" spans="2:14" ht="16.5" thickBot="1" x14ac:dyDescent="0.25">
      <c r="B50" s="42"/>
      <c r="C50" s="7" t="s">
        <v>261</v>
      </c>
      <c r="D50" s="7" t="s">
        <v>207</v>
      </c>
      <c r="E50" s="8" t="s">
        <v>262</v>
      </c>
      <c r="F50" s="20"/>
      <c r="H50" s="27" t="s">
        <v>151</v>
      </c>
      <c r="J50" s="27" t="s">
        <v>80</v>
      </c>
      <c r="K50" s="27" t="s">
        <v>81</v>
      </c>
      <c r="L50" s="32">
        <v>9</v>
      </c>
      <c r="M50" s="32">
        <v>0</v>
      </c>
      <c r="N50" s="32">
        <v>0</v>
      </c>
    </row>
    <row r="51" spans="2:14" ht="16.5" thickBot="1" x14ac:dyDescent="0.25">
      <c r="B51" s="42"/>
      <c r="C51" s="7" t="s">
        <v>263</v>
      </c>
      <c r="D51" s="7" t="s">
        <v>207</v>
      </c>
      <c r="E51" s="8" t="s">
        <v>262</v>
      </c>
      <c r="F51" s="20"/>
      <c r="H51" s="27" t="s">
        <v>315</v>
      </c>
      <c r="J51" s="27" t="s">
        <v>125</v>
      </c>
      <c r="K51" s="27" t="s">
        <v>126</v>
      </c>
      <c r="L51" s="32">
        <v>4</v>
      </c>
      <c r="M51" s="32">
        <v>0</v>
      </c>
      <c r="N51" s="32">
        <v>2</v>
      </c>
    </row>
    <row r="52" spans="2:14" ht="16.5" thickBot="1" x14ac:dyDescent="0.25">
      <c r="B52" s="42"/>
      <c r="C52" s="7" t="s">
        <v>264</v>
      </c>
      <c r="D52" s="7" t="s">
        <v>207</v>
      </c>
      <c r="E52" s="8" t="s">
        <v>262</v>
      </c>
      <c r="F52" s="20"/>
      <c r="H52" s="27" t="s">
        <v>137</v>
      </c>
      <c r="J52" s="27" t="s">
        <v>76</v>
      </c>
      <c r="K52" s="27" t="s">
        <v>77</v>
      </c>
      <c r="L52" s="32">
        <v>92</v>
      </c>
      <c r="M52" s="32">
        <v>0</v>
      </c>
      <c r="N52" s="32">
        <v>1</v>
      </c>
    </row>
    <row r="53" spans="2:14" ht="16.5" thickBot="1" x14ac:dyDescent="0.25">
      <c r="B53" s="42"/>
      <c r="C53" s="7" t="s">
        <v>265</v>
      </c>
      <c r="D53" s="7" t="s">
        <v>217</v>
      </c>
      <c r="E53" s="9"/>
      <c r="F53" s="19" t="s">
        <v>213</v>
      </c>
      <c r="H53" s="27" t="s">
        <v>139</v>
      </c>
      <c r="J53" s="27" t="s">
        <v>82</v>
      </c>
      <c r="K53" s="27" t="s">
        <v>83</v>
      </c>
      <c r="L53" s="32">
        <v>9</v>
      </c>
      <c r="M53" s="32">
        <v>0</v>
      </c>
      <c r="N53" s="32">
        <v>0</v>
      </c>
    </row>
    <row r="54" spans="2:14" ht="16.5" thickBot="1" x14ac:dyDescent="0.25">
      <c r="B54" s="43"/>
      <c r="C54" s="7" t="s">
        <v>266</v>
      </c>
      <c r="D54" s="7" t="s">
        <v>217</v>
      </c>
      <c r="E54" s="9"/>
      <c r="F54" s="20"/>
      <c r="H54" s="27" t="s">
        <v>154</v>
      </c>
      <c r="J54" s="27" t="s">
        <v>84</v>
      </c>
      <c r="K54" s="27" t="s">
        <v>85</v>
      </c>
      <c r="L54" s="32">
        <v>92</v>
      </c>
      <c r="M54" s="32">
        <v>0</v>
      </c>
      <c r="N54" s="32">
        <v>1</v>
      </c>
    </row>
    <row r="55" spans="2:14" ht="19.5" thickBot="1" x14ac:dyDescent="0.25">
      <c r="B55" s="16" t="s">
        <v>267</v>
      </c>
      <c r="C55" s="5" t="s">
        <v>268</v>
      </c>
      <c r="D55" s="5" t="s">
        <v>194</v>
      </c>
      <c r="E55" s="6" t="s">
        <v>269</v>
      </c>
      <c r="F55" s="21"/>
      <c r="H55" s="27" t="s">
        <v>152</v>
      </c>
      <c r="J55" s="27" t="s">
        <v>70</v>
      </c>
      <c r="K55" s="27" t="s">
        <v>71</v>
      </c>
      <c r="L55" s="32">
        <v>160</v>
      </c>
      <c r="M55" s="32">
        <v>0</v>
      </c>
      <c r="N55" s="32">
        <v>0</v>
      </c>
    </row>
    <row r="56" spans="2:14" ht="19.5" thickBot="1" x14ac:dyDescent="0.25">
      <c r="B56" s="41"/>
      <c r="C56" s="8" t="s">
        <v>270</v>
      </c>
      <c r="D56" s="7" t="s">
        <v>194</v>
      </c>
      <c r="E56" s="8" t="s">
        <v>254</v>
      </c>
      <c r="F56" s="20"/>
      <c r="H56" s="33" t="s">
        <v>316</v>
      </c>
      <c r="J56" s="34" t="s">
        <v>368</v>
      </c>
      <c r="K56" s="34" t="s">
        <v>369</v>
      </c>
      <c r="L56" s="32">
        <v>7</v>
      </c>
      <c r="M56" s="32">
        <v>0</v>
      </c>
      <c r="N56" s="32">
        <v>2</v>
      </c>
    </row>
    <row r="57" spans="2:14" ht="16.5" thickBot="1" x14ac:dyDescent="0.25">
      <c r="B57" s="42"/>
      <c r="C57" s="7" t="s">
        <v>271</v>
      </c>
      <c r="D57" s="7" t="s">
        <v>207</v>
      </c>
      <c r="E57" s="8" t="s">
        <v>272</v>
      </c>
      <c r="F57" s="18"/>
      <c r="H57" s="27" t="s">
        <v>157</v>
      </c>
      <c r="J57" s="27" t="s">
        <v>107</v>
      </c>
      <c r="K57" s="27" t="s">
        <v>108</v>
      </c>
      <c r="L57" s="32">
        <v>160</v>
      </c>
      <c r="M57" s="32">
        <v>4</v>
      </c>
      <c r="N57" s="32">
        <v>0</v>
      </c>
    </row>
    <row r="58" spans="2:14" ht="16.5" thickBot="1" x14ac:dyDescent="0.25">
      <c r="B58" s="42"/>
      <c r="C58" s="7" t="s">
        <v>273</v>
      </c>
      <c r="D58" s="7" t="s">
        <v>207</v>
      </c>
      <c r="E58" s="8" t="s">
        <v>234</v>
      </c>
      <c r="F58" s="19" t="s">
        <v>213</v>
      </c>
      <c r="H58" s="27" t="s">
        <v>129</v>
      </c>
      <c r="J58" s="27" t="s">
        <v>64</v>
      </c>
      <c r="K58" s="27" t="s">
        <v>65</v>
      </c>
      <c r="L58" s="32">
        <v>1</v>
      </c>
      <c r="M58" s="32">
        <v>0</v>
      </c>
      <c r="N58" s="32">
        <v>0</v>
      </c>
    </row>
    <row r="59" spans="2:14" ht="16.5" thickBot="1" x14ac:dyDescent="0.25">
      <c r="B59" s="42"/>
      <c r="C59" s="7" t="s">
        <v>274</v>
      </c>
      <c r="D59" s="7" t="s">
        <v>207</v>
      </c>
      <c r="E59" s="8" t="s">
        <v>262</v>
      </c>
      <c r="F59" s="20"/>
      <c r="H59" s="27" t="s">
        <v>156</v>
      </c>
      <c r="J59" s="27" t="s">
        <v>72</v>
      </c>
      <c r="K59" s="27" t="s">
        <v>73</v>
      </c>
      <c r="L59" s="32">
        <v>160</v>
      </c>
      <c r="M59" s="32">
        <v>0</v>
      </c>
      <c r="N59" s="32">
        <v>1</v>
      </c>
    </row>
    <row r="60" spans="2:14" ht="16.5" thickBot="1" x14ac:dyDescent="0.25">
      <c r="B60" s="42"/>
      <c r="C60" s="7" t="s">
        <v>275</v>
      </c>
      <c r="D60" s="7" t="s">
        <v>207</v>
      </c>
      <c r="E60" s="8" t="s">
        <v>262</v>
      </c>
      <c r="F60" s="20"/>
      <c r="H60" s="27" t="s">
        <v>317</v>
      </c>
      <c r="J60" s="27" t="s">
        <v>66</v>
      </c>
      <c r="K60" s="27" t="s">
        <v>67</v>
      </c>
      <c r="L60" s="32">
        <v>9</v>
      </c>
      <c r="M60" s="32">
        <v>0</v>
      </c>
      <c r="N60" s="32">
        <v>1</v>
      </c>
    </row>
    <row r="61" spans="2:14" ht="16.5" thickBot="1" x14ac:dyDescent="0.25">
      <c r="B61" s="42"/>
      <c r="C61" s="7" t="s">
        <v>276</v>
      </c>
      <c r="D61" s="7" t="s">
        <v>207</v>
      </c>
      <c r="E61" s="8" t="s">
        <v>262</v>
      </c>
      <c r="F61" s="20"/>
      <c r="H61" s="27" t="s">
        <v>336</v>
      </c>
      <c r="J61" s="27" t="s">
        <v>68</v>
      </c>
      <c r="K61" s="27" t="s">
        <v>69</v>
      </c>
      <c r="L61" s="32">
        <v>9</v>
      </c>
      <c r="M61" s="32">
        <v>0</v>
      </c>
      <c r="N61" s="32">
        <v>1</v>
      </c>
    </row>
    <row r="62" spans="2:14" ht="15.75" x14ac:dyDescent="0.2">
      <c r="B62" s="42"/>
      <c r="C62" s="44" t="s">
        <v>277</v>
      </c>
      <c r="D62" s="44" t="s">
        <v>207</v>
      </c>
      <c r="E62" s="10" t="s">
        <v>258</v>
      </c>
      <c r="F62" s="46"/>
      <c r="H62" s="27" t="s">
        <v>318</v>
      </c>
      <c r="J62" s="27" t="s">
        <v>62</v>
      </c>
      <c r="K62" s="27" t="s">
        <v>63</v>
      </c>
      <c r="L62" s="32">
        <v>9</v>
      </c>
      <c r="M62" s="32">
        <v>4</v>
      </c>
      <c r="N62" s="32">
        <v>2</v>
      </c>
    </row>
    <row r="63" spans="2:14" ht="16.5" thickBot="1" x14ac:dyDescent="0.25">
      <c r="B63" s="42"/>
      <c r="C63" s="45"/>
      <c r="D63" s="45"/>
      <c r="E63" s="11" t="s">
        <v>278</v>
      </c>
      <c r="F63" s="47"/>
    </row>
    <row r="64" spans="2:14" ht="16.5" thickBot="1" x14ac:dyDescent="0.25">
      <c r="B64" s="42"/>
      <c r="C64" s="7" t="s">
        <v>279</v>
      </c>
      <c r="D64" s="7" t="s">
        <v>217</v>
      </c>
      <c r="E64" s="9"/>
      <c r="F64" s="20"/>
      <c r="H64" s="33" t="s">
        <v>319</v>
      </c>
      <c r="J64" s="34" t="s">
        <v>340</v>
      </c>
      <c r="K64" s="34" t="s">
        <v>341</v>
      </c>
      <c r="L64" s="32">
        <v>7</v>
      </c>
      <c r="M64" s="32">
        <v>0</v>
      </c>
      <c r="N64" s="32">
        <v>2</v>
      </c>
    </row>
    <row r="65" spans="2:14" ht="16.5" thickBot="1" x14ac:dyDescent="0.25">
      <c r="B65" s="43"/>
      <c r="C65" s="7" t="s">
        <v>280</v>
      </c>
      <c r="D65" s="7" t="s">
        <v>217</v>
      </c>
      <c r="E65" s="9"/>
      <c r="F65" s="20"/>
      <c r="H65" s="33" t="s">
        <v>331</v>
      </c>
      <c r="J65" s="34" t="s">
        <v>339</v>
      </c>
      <c r="K65" s="34" t="s">
        <v>342</v>
      </c>
      <c r="L65" s="32">
        <v>7</v>
      </c>
      <c r="M65" s="32">
        <v>0</v>
      </c>
      <c r="N65" s="32">
        <v>2</v>
      </c>
    </row>
    <row r="66" spans="2:14" ht="19.5" thickBot="1" x14ac:dyDescent="0.25">
      <c r="B66" s="16" t="s">
        <v>281</v>
      </c>
      <c r="C66" s="5" t="s">
        <v>282</v>
      </c>
      <c r="D66" s="5" t="s">
        <v>194</v>
      </c>
      <c r="E66" s="6" t="s">
        <v>199</v>
      </c>
      <c r="F66" s="21"/>
      <c r="H66" s="27" t="s">
        <v>320</v>
      </c>
      <c r="J66" s="27" t="s">
        <v>50</v>
      </c>
      <c r="K66" s="27" t="s">
        <v>51</v>
      </c>
      <c r="L66" s="32">
        <v>164</v>
      </c>
      <c r="M66" s="32">
        <v>0</v>
      </c>
      <c r="N66" s="32">
        <v>1</v>
      </c>
    </row>
    <row r="67" spans="2:14" ht="19.5" thickBot="1" x14ac:dyDescent="0.25">
      <c r="B67" s="22"/>
      <c r="C67" s="7" t="s">
        <v>283</v>
      </c>
      <c r="D67" s="7" t="s">
        <v>194</v>
      </c>
      <c r="E67" s="8" t="s">
        <v>199</v>
      </c>
      <c r="F67" s="20"/>
      <c r="H67" s="27" t="s">
        <v>321</v>
      </c>
      <c r="J67" s="27" t="s">
        <v>52</v>
      </c>
      <c r="K67" s="27" t="s">
        <v>53</v>
      </c>
      <c r="L67" s="32">
        <v>81</v>
      </c>
      <c r="M67" s="32">
        <v>0</v>
      </c>
      <c r="N67" s="32">
        <v>0</v>
      </c>
    </row>
    <row r="68" spans="2:14" ht="19.5" thickBot="1" x14ac:dyDescent="0.25">
      <c r="B68" s="16" t="s">
        <v>284</v>
      </c>
      <c r="C68" s="5" t="s">
        <v>188</v>
      </c>
      <c r="D68" s="5" t="s">
        <v>194</v>
      </c>
      <c r="E68" s="6" t="s">
        <v>254</v>
      </c>
      <c r="F68" s="21"/>
      <c r="H68" s="27" t="s">
        <v>150</v>
      </c>
      <c r="J68" s="27" t="s">
        <v>4</v>
      </c>
      <c r="K68" s="27" t="s">
        <v>5</v>
      </c>
      <c r="L68" s="32">
        <v>9</v>
      </c>
      <c r="M68" s="32">
        <v>0</v>
      </c>
      <c r="N68" s="32">
        <v>1</v>
      </c>
    </row>
    <row r="69" spans="2:14" ht="19.5" thickBot="1" x14ac:dyDescent="0.25">
      <c r="B69" s="41"/>
      <c r="C69" s="7" t="s">
        <v>285</v>
      </c>
      <c r="D69" s="7" t="s">
        <v>194</v>
      </c>
      <c r="E69" s="8" t="s">
        <v>286</v>
      </c>
      <c r="F69" s="20"/>
      <c r="H69" s="33" t="s">
        <v>146</v>
      </c>
      <c r="J69" s="34" t="s">
        <v>344</v>
      </c>
      <c r="K69" s="34" t="s">
        <v>345</v>
      </c>
      <c r="L69" s="32">
        <v>7</v>
      </c>
      <c r="M69" s="32">
        <v>0</v>
      </c>
      <c r="N69" s="32">
        <v>2</v>
      </c>
    </row>
    <row r="70" spans="2:14" ht="19.5" thickBot="1" x14ac:dyDescent="0.25">
      <c r="B70" s="42"/>
      <c r="C70" s="7" t="s">
        <v>287</v>
      </c>
      <c r="D70" s="7" t="s">
        <v>194</v>
      </c>
      <c r="E70" s="8" t="s">
        <v>288</v>
      </c>
      <c r="F70" s="20"/>
      <c r="H70" s="27" t="s">
        <v>322</v>
      </c>
      <c r="J70" s="27" t="s">
        <v>48</v>
      </c>
      <c r="K70" s="27" t="s">
        <v>49</v>
      </c>
      <c r="L70" s="32">
        <v>8</v>
      </c>
      <c r="M70" s="32">
        <v>0</v>
      </c>
      <c r="N70" s="32">
        <v>1</v>
      </c>
    </row>
    <row r="71" spans="2:14" ht="19.5" thickBot="1" x14ac:dyDescent="0.25">
      <c r="B71" s="42"/>
      <c r="C71" s="7" t="s">
        <v>289</v>
      </c>
      <c r="D71" s="7" t="s">
        <v>194</v>
      </c>
      <c r="E71" s="8" t="s">
        <v>290</v>
      </c>
      <c r="F71" s="20"/>
      <c r="H71" s="33" t="s">
        <v>140</v>
      </c>
      <c r="J71" s="34" t="s">
        <v>358</v>
      </c>
      <c r="K71" s="34" t="s">
        <v>359</v>
      </c>
      <c r="L71" s="32">
        <v>7</v>
      </c>
      <c r="M71" s="32">
        <v>0</v>
      </c>
      <c r="N71" s="32">
        <v>2</v>
      </c>
    </row>
    <row r="72" spans="2:14" ht="19.5" thickBot="1" x14ac:dyDescent="0.25">
      <c r="B72" s="42"/>
      <c r="C72" s="7" t="s">
        <v>291</v>
      </c>
      <c r="D72" s="7" t="s">
        <v>194</v>
      </c>
      <c r="E72" s="8" t="s">
        <v>290</v>
      </c>
      <c r="F72" s="20"/>
      <c r="H72" s="33" t="s">
        <v>323</v>
      </c>
      <c r="J72" s="34" t="s">
        <v>356</v>
      </c>
      <c r="K72" s="34" t="s">
        <v>357</v>
      </c>
      <c r="L72" s="32">
        <v>7</v>
      </c>
      <c r="M72" s="32">
        <v>0</v>
      </c>
      <c r="N72" s="32">
        <v>2</v>
      </c>
    </row>
    <row r="73" spans="2:14" ht="19.5" thickBot="1" x14ac:dyDescent="0.25">
      <c r="B73" s="42"/>
      <c r="C73" s="7" t="s">
        <v>292</v>
      </c>
      <c r="D73" s="7" t="s">
        <v>194</v>
      </c>
      <c r="E73" s="8" t="s">
        <v>222</v>
      </c>
      <c r="F73" s="20"/>
      <c r="H73" s="33" t="s">
        <v>324</v>
      </c>
      <c r="J73" s="34" t="s">
        <v>354</v>
      </c>
      <c r="K73" s="34" t="s">
        <v>355</v>
      </c>
      <c r="L73" s="32">
        <v>7</v>
      </c>
      <c r="M73" s="32">
        <v>0</v>
      </c>
      <c r="N73" s="32">
        <v>2</v>
      </c>
    </row>
    <row r="74" spans="2:14" ht="16.5" thickBot="1" x14ac:dyDescent="0.25">
      <c r="B74" s="42"/>
      <c r="C74" s="7" t="s">
        <v>293</v>
      </c>
      <c r="D74" s="7" t="s">
        <v>207</v>
      </c>
      <c r="E74" s="9"/>
      <c r="F74" s="20"/>
      <c r="H74" s="33" t="s">
        <v>332</v>
      </c>
      <c r="J74" s="34" t="s">
        <v>346</v>
      </c>
      <c r="K74" s="34" t="s">
        <v>347</v>
      </c>
      <c r="L74" s="32">
        <v>7</v>
      </c>
      <c r="M74" s="32">
        <v>0</v>
      </c>
      <c r="N74" s="32">
        <v>2</v>
      </c>
    </row>
    <row r="75" spans="2:14" ht="16.5" thickBot="1" x14ac:dyDescent="0.25">
      <c r="B75" s="42"/>
      <c r="C75" s="7" t="s">
        <v>294</v>
      </c>
      <c r="D75" s="7" t="s">
        <v>207</v>
      </c>
      <c r="E75" s="8" t="s">
        <v>262</v>
      </c>
      <c r="F75" s="20"/>
      <c r="H75" s="33" t="s">
        <v>333</v>
      </c>
      <c r="J75" s="34" t="s">
        <v>348</v>
      </c>
      <c r="K75" s="34" t="s">
        <v>349</v>
      </c>
      <c r="L75" s="32">
        <v>7</v>
      </c>
      <c r="M75" s="32">
        <v>0</v>
      </c>
      <c r="N75" s="32">
        <v>2</v>
      </c>
    </row>
    <row r="76" spans="2:14" ht="16.5" thickBot="1" x14ac:dyDescent="0.25">
      <c r="B76" s="42"/>
      <c r="C76" s="7" t="s">
        <v>295</v>
      </c>
      <c r="D76" s="7" t="s">
        <v>217</v>
      </c>
      <c r="E76" s="9"/>
      <c r="F76" s="20"/>
      <c r="H76" s="33" t="s">
        <v>334</v>
      </c>
      <c r="J76" s="34" t="s">
        <v>350</v>
      </c>
      <c r="K76" s="34" t="s">
        <v>351</v>
      </c>
      <c r="L76" s="32">
        <v>7</v>
      </c>
      <c r="M76" s="32">
        <v>0</v>
      </c>
      <c r="N76" s="32">
        <v>2</v>
      </c>
    </row>
    <row r="77" spans="2:14" ht="16.5" thickBot="1" x14ac:dyDescent="0.25">
      <c r="B77" s="43"/>
      <c r="C77" s="7" t="s">
        <v>296</v>
      </c>
      <c r="D77" s="7" t="s">
        <v>217</v>
      </c>
      <c r="E77" s="9"/>
      <c r="F77" s="20"/>
      <c r="H77" s="33" t="s">
        <v>335</v>
      </c>
      <c r="J77" s="34" t="s">
        <v>352</v>
      </c>
      <c r="K77" s="34" t="s">
        <v>353</v>
      </c>
      <c r="L77" s="32">
        <v>7</v>
      </c>
      <c r="M77" s="32">
        <v>0</v>
      </c>
      <c r="N77" s="32">
        <v>2</v>
      </c>
    </row>
    <row r="78" spans="2:14" ht="32.25" thickBot="1" x14ac:dyDescent="0.25">
      <c r="B78" s="16" t="s">
        <v>297</v>
      </c>
      <c r="C78" s="5" t="s">
        <v>298</v>
      </c>
      <c r="D78" s="5" t="s">
        <v>207</v>
      </c>
      <c r="E78" s="6" t="s">
        <v>208</v>
      </c>
      <c r="F78" s="21"/>
      <c r="H78" s="33" t="s">
        <v>325</v>
      </c>
      <c r="J78" s="27" t="s">
        <v>360</v>
      </c>
      <c r="K78" s="27" t="s">
        <v>361</v>
      </c>
      <c r="L78" s="32">
        <v>6</v>
      </c>
      <c r="M78" s="32">
        <v>0</v>
      </c>
      <c r="N78" s="32">
        <v>1</v>
      </c>
    </row>
    <row r="79" spans="2:14" ht="16.5" thickBot="1" x14ac:dyDescent="0.25">
      <c r="B79" s="23"/>
      <c r="C79" s="24" t="s">
        <v>299</v>
      </c>
      <c r="D79" s="24" t="s">
        <v>207</v>
      </c>
      <c r="E79" s="25" t="s">
        <v>208</v>
      </c>
      <c r="F79" s="26"/>
      <c r="H79" s="33" t="s">
        <v>136</v>
      </c>
      <c r="J79" s="27" t="s">
        <v>362</v>
      </c>
      <c r="K79" s="27" t="s">
        <v>363</v>
      </c>
      <c r="L79" s="32">
        <v>10</v>
      </c>
      <c r="M79" s="32">
        <v>0</v>
      </c>
      <c r="N79" s="32">
        <v>1</v>
      </c>
    </row>
    <row r="80" spans="2:14" ht="16.5" thickTop="1" x14ac:dyDescent="0.25">
      <c r="B80" s="30"/>
    </row>
    <row r="81" spans="2:14" ht="15.75" x14ac:dyDescent="0.25">
      <c r="B81" s="30"/>
    </row>
    <row r="82" spans="2:14" ht="15.75" x14ac:dyDescent="0.25">
      <c r="B82" s="30" t="s">
        <v>337</v>
      </c>
      <c r="H82" s="27" t="s">
        <v>380</v>
      </c>
      <c r="J82" s="34" t="s">
        <v>382</v>
      </c>
      <c r="K82" s="34" t="s">
        <v>381</v>
      </c>
      <c r="L82" s="32">
        <v>7</v>
      </c>
      <c r="M82" s="32">
        <v>0</v>
      </c>
      <c r="N82" s="32">
        <v>2</v>
      </c>
    </row>
    <row r="83" spans="2:14" ht="15.75" x14ac:dyDescent="0.25">
      <c r="B83" s="30" t="s">
        <v>337</v>
      </c>
      <c r="H83" s="27" t="s">
        <v>173</v>
      </c>
      <c r="J83" s="27" t="s">
        <v>14</v>
      </c>
      <c r="K83" s="27" t="s">
        <v>15</v>
      </c>
      <c r="L83" s="32">
        <v>7</v>
      </c>
      <c r="M83" s="32">
        <v>0</v>
      </c>
      <c r="N83" s="32">
        <v>1</v>
      </c>
    </row>
    <row r="84" spans="2:14" ht="15.75" x14ac:dyDescent="0.25">
      <c r="B84" s="30"/>
      <c r="H84" s="27" t="s">
        <v>377</v>
      </c>
      <c r="J84" s="34" t="s">
        <v>378</v>
      </c>
      <c r="K84" s="34" t="s">
        <v>379</v>
      </c>
      <c r="L84" s="32">
        <v>7</v>
      </c>
      <c r="M84" s="32">
        <v>0</v>
      </c>
      <c r="N84" s="32">
        <v>2</v>
      </c>
    </row>
    <row r="85" spans="2:14" ht="15.75" x14ac:dyDescent="0.25">
      <c r="B85" s="30"/>
      <c r="H85" s="27" t="s">
        <v>174</v>
      </c>
      <c r="J85" s="27" t="s">
        <v>8</v>
      </c>
      <c r="K85" s="27" t="s">
        <v>9</v>
      </c>
      <c r="L85" s="32">
        <v>1</v>
      </c>
      <c r="M85" s="32">
        <v>0</v>
      </c>
      <c r="N85" s="32">
        <v>4</v>
      </c>
    </row>
    <row r="86" spans="2:14" ht="15.75" x14ac:dyDescent="0.25">
      <c r="B86" s="30"/>
      <c r="H86" s="27" t="s">
        <v>175</v>
      </c>
      <c r="J86" s="27" t="s">
        <v>12</v>
      </c>
      <c r="K86" s="27" t="s">
        <v>13</v>
      </c>
      <c r="L86" s="32">
        <v>13</v>
      </c>
      <c r="M86" s="32">
        <v>0</v>
      </c>
      <c r="N86" s="32">
        <v>1</v>
      </c>
    </row>
    <row r="87" spans="2:14" ht="15.75" x14ac:dyDescent="0.25">
      <c r="B87" s="30"/>
      <c r="H87" s="27" t="s">
        <v>176</v>
      </c>
      <c r="J87" s="27" t="s">
        <v>10</v>
      </c>
      <c r="K87" s="27" t="s">
        <v>11</v>
      </c>
      <c r="L87" s="32">
        <v>9</v>
      </c>
      <c r="M87" s="32">
        <v>0</v>
      </c>
      <c r="N87" s="32">
        <v>1</v>
      </c>
    </row>
    <row r="88" spans="2:14" ht="15.75" x14ac:dyDescent="0.25">
      <c r="B88" s="30"/>
      <c r="H88" s="27" t="s">
        <v>177</v>
      </c>
      <c r="J88" s="27" t="s">
        <v>16</v>
      </c>
      <c r="K88" s="27" t="s">
        <v>17</v>
      </c>
      <c r="L88" s="32">
        <v>13</v>
      </c>
      <c r="M88" s="32">
        <v>0</v>
      </c>
      <c r="N88" s="32">
        <v>1</v>
      </c>
    </row>
    <row r="89" spans="2:14" ht="15.75" x14ac:dyDescent="0.25">
      <c r="B89" s="30"/>
      <c r="H89" s="27" t="s">
        <v>178</v>
      </c>
      <c r="J89" s="27" t="s">
        <v>6</v>
      </c>
      <c r="K89" s="27" t="s">
        <v>7</v>
      </c>
      <c r="L89" s="32">
        <v>7</v>
      </c>
      <c r="M89" s="32">
        <v>0</v>
      </c>
      <c r="N89" s="32">
        <v>2</v>
      </c>
    </row>
    <row r="90" spans="2:14" ht="15.75" x14ac:dyDescent="0.25">
      <c r="B90" s="30"/>
      <c r="H90" s="33" t="s">
        <v>179</v>
      </c>
      <c r="J90" s="34" t="s">
        <v>364</v>
      </c>
      <c r="K90" s="34" t="s">
        <v>365</v>
      </c>
      <c r="L90" s="32">
        <v>7</v>
      </c>
      <c r="M90" s="32">
        <v>0</v>
      </c>
      <c r="N90" s="32">
        <v>2</v>
      </c>
    </row>
    <row r="91" spans="2:14" ht="15.75" x14ac:dyDescent="0.25">
      <c r="B91" s="30"/>
      <c r="H91" s="27" t="s">
        <v>180</v>
      </c>
      <c r="J91" s="27" t="s">
        <v>20</v>
      </c>
      <c r="K91" s="27" t="s">
        <v>21</v>
      </c>
      <c r="L91" s="32">
        <v>97</v>
      </c>
      <c r="M91" s="32">
        <v>3</v>
      </c>
      <c r="N91" s="32">
        <v>0</v>
      </c>
    </row>
    <row r="92" spans="2:14" ht="15.75" x14ac:dyDescent="0.25">
      <c r="B92" s="30"/>
      <c r="H92" s="33" t="s">
        <v>182</v>
      </c>
      <c r="J92" s="34" t="s">
        <v>366</v>
      </c>
      <c r="K92" s="34" t="s">
        <v>367</v>
      </c>
      <c r="L92" s="32">
        <v>7</v>
      </c>
      <c r="M92" s="32">
        <v>0</v>
      </c>
      <c r="N92" s="32">
        <v>2</v>
      </c>
    </row>
    <row r="93" spans="2:14" ht="15.75" x14ac:dyDescent="0.25">
      <c r="B93" s="30"/>
      <c r="H93" s="27" t="s">
        <v>181</v>
      </c>
      <c r="J93" s="27" t="s">
        <v>18</v>
      </c>
      <c r="K93" s="27" t="s">
        <v>19</v>
      </c>
      <c r="L93" s="32">
        <v>93</v>
      </c>
      <c r="M93" s="32">
        <v>0</v>
      </c>
      <c r="N93" s="32">
        <v>2</v>
      </c>
    </row>
    <row r="94" spans="2:14" ht="15.75" x14ac:dyDescent="0.25">
      <c r="B94" s="30"/>
    </row>
    <row r="95" spans="2:14" ht="15.75" x14ac:dyDescent="0.25">
      <c r="B95" s="30" t="s">
        <v>338</v>
      </c>
      <c r="H95" s="27" t="s">
        <v>170</v>
      </c>
      <c r="J95" s="27" t="s">
        <v>166</v>
      </c>
      <c r="K95" s="27" t="s">
        <v>167</v>
      </c>
      <c r="L95" s="32">
        <v>1</v>
      </c>
      <c r="M95" s="32">
        <v>0</v>
      </c>
      <c r="N95" s="32">
        <v>1</v>
      </c>
    </row>
    <row r="96" spans="2:14" ht="15.75" x14ac:dyDescent="0.25">
      <c r="B96" s="30"/>
      <c r="H96" s="27" t="s">
        <v>171</v>
      </c>
      <c r="J96" s="27" t="s">
        <v>168</v>
      </c>
      <c r="K96" s="27" t="s">
        <v>169</v>
      </c>
      <c r="L96" s="32">
        <v>1</v>
      </c>
      <c r="M96" s="32">
        <v>0</v>
      </c>
      <c r="N96" s="32">
        <v>1</v>
      </c>
    </row>
    <row r="97" spans="2:14" ht="15.75" x14ac:dyDescent="0.25">
      <c r="B97" s="30"/>
      <c r="H97" s="27" t="s">
        <v>172</v>
      </c>
      <c r="J97" s="27" t="s">
        <v>164</v>
      </c>
      <c r="K97" s="27" t="s">
        <v>165</v>
      </c>
      <c r="L97" s="32">
        <v>1</v>
      </c>
      <c r="M97" s="32">
        <v>0</v>
      </c>
      <c r="N97" s="32">
        <v>1</v>
      </c>
    </row>
    <row r="98" spans="2:14" ht="15.75" x14ac:dyDescent="0.25">
      <c r="B98" s="30"/>
      <c r="H98" s="27" t="s">
        <v>374</v>
      </c>
      <c r="J98" s="27" t="s">
        <v>375</v>
      </c>
      <c r="K98" s="27" t="s">
        <v>376</v>
      </c>
      <c r="L98" s="32">
        <v>7</v>
      </c>
      <c r="M98" s="32">
        <v>0</v>
      </c>
      <c r="N98" s="32">
        <v>1</v>
      </c>
    </row>
  </sheetData>
  <mergeCells count="25">
    <mergeCell ref="B13:B19"/>
    <mergeCell ref="B2:B4"/>
    <mergeCell ref="C2:C4"/>
    <mergeCell ref="D2:D4"/>
    <mergeCell ref="B5:B6"/>
    <mergeCell ref="C5:C6"/>
    <mergeCell ref="D5:D6"/>
    <mergeCell ref="F5:F6"/>
    <mergeCell ref="B8:B11"/>
    <mergeCell ref="C9:C10"/>
    <mergeCell ref="D9:D10"/>
    <mergeCell ref="F9:F10"/>
    <mergeCell ref="B21:B39"/>
    <mergeCell ref="C24:C25"/>
    <mergeCell ref="D24:D25"/>
    <mergeCell ref="F24:F25"/>
    <mergeCell ref="B41:B54"/>
    <mergeCell ref="C47:C48"/>
    <mergeCell ref="D47:D48"/>
    <mergeCell ref="F47:F48"/>
    <mergeCell ref="B56:B65"/>
    <mergeCell ref="C62:C63"/>
    <mergeCell ref="D62:D63"/>
    <mergeCell ref="F62:F63"/>
    <mergeCell ref="B69:B77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horizontalDpi="1200" verticalDpi="12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FF823-FC33-47C3-B38D-60AE67C53F41}">
  <dimension ref="B2:K90"/>
  <sheetViews>
    <sheetView tabSelected="1" workbookViewId="0"/>
  </sheetViews>
  <sheetFormatPr defaultRowHeight="12.75" x14ac:dyDescent="0.2"/>
  <cols>
    <col min="1" max="1" width="2.7109375" style="39" customWidth="1"/>
    <col min="2" max="2" width="26.5703125" style="39" bestFit="1" customWidth="1"/>
    <col min="3" max="3" width="40.85546875" style="39" bestFit="1" customWidth="1"/>
    <col min="4" max="4" width="19.5703125" style="39" bestFit="1" customWidth="1"/>
    <col min="5" max="5" width="2.7109375" customWidth="1"/>
    <col min="6" max="6" width="39.42578125" style="39" bestFit="1" customWidth="1"/>
    <col min="7" max="7" width="91.42578125" style="39" bestFit="1" customWidth="1"/>
    <col min="8" max="12" width="1.7109375" style="39" customWidth="1"/>
    <col min="13" max="16384" width="9.140625" style="39"/>
  </cols>
  <sheetData>
    <row r="2" spans="2:11" ht="15.75" x14ac:dyDescent="0.25">
      <c r="F2" s="63" t="s">
        <v>387</v>
      </c>
      <c r="I2" s="39" t="s">
        <v>383</v>
      </c>
      <c r="J2" s="39" t="s">
        <v>384</v>
      </c>
      <c r="K2" s="39" t="s">
        <v>385</v>
      </c>
    </row>
    <row r="3" spans="2:11" ht="15.75" x14ac:dyDescent="0.25">
      <c r="B3" s="63" t="s">
        <v>388</v>
      </c>
      <c r="C3" s="64"/>
      <c r="D3" s="64"/>
      <c r="F3" s="62" t="s">
        <v>386</v>
      </c>
      <c r="I3" s="39" t="str">
        <f>CONCATENATE($I$2,$L$2,$J$2,$L$2,$K$2)</f>
        <v>LEVEL ELEMENT MOVE Dest: ;</v>
      </c>
      <c r="J3" s="39" t="str">
        <f>$J$2</f>
        <v xml:space="preserve"> </v>
      </c>
    </row>
    <row r="4" spans="2:11" s="37" customFormat="1" ht="15.75" x14ac:dyDescent="0.25">
      <c r="B4" s="65" t="str">
        <f>'Objekttypeliste-remapping'!H4</f>
        <v>GeoDK - lag</v>
      </c>
      <c r="C4" s="65" t="str">
        <f>'Objekttypeliste-remapping'!J4</f>
        <v>DDA/BIM Infra - Lagnavn</v>
      </c>
      <c r="D4" s="63" t="s">
        <v>371</v>
      </c>
      <c r="G4" s="39" t="s">
        <v>390</v>
      </c>
      <c r="H4" s="39"/>
    </row>
    <row r="5" spans="2:11" x14ac:dyDescent="0.2">
      <c r="B5" s="38" t="str">
        <f>'Objekttypeliste-remapping'!H58</f>
        <v>afvandingsgroeft</v>
      </c>
      <c r="C5" s="38" t="str">
        <f>'Objekttypeliste-remapping'!J58</f>
        <v>TK_G_HYD_Grft-</v>
      </c>
      <c r="D5" s="38" t="str">
        <f t="shared" ref="D5:D14" si="0">B5</f>
        <v>afvandingsgroeft</v>
      </c>
      <c r="G5" s="39" t="str">
        <f>IF(D5=$L$2,"",I5)</f>
        <v>LEVEL ELEMENT MOVE Dest:TK_G_HYD_Grft- afvandingsgroeft;</v>
      </c>
      <c r="I5" s="39" t="str">
        <f>CONCATENATE($I$2,C5,$J$2,D5,$K$2)</f>
        <v>LEVEL ELEMENT MOVE Dest:TK_G_HYD_Grft- afvandingsgroeft;</v>
      </c>
      <c r="J5" s="39" t="str">
        <f>$J$2</f>
        <v xml:space="preserve"> </v>
      </c>
    </row>
    <row r="6" spans="2:11" x14ac:dyDescent="0.2">
      <c r="B6" s="38" t="str">
        <f>'Objekttypeliste-remapping'!H28</f>
        <v>anlaegdiverse</v>
      </c>
      <c r="C6" s="38" t="str">
        <f>'Objekttypeliste-remapping'!J28</f>
        <v>TK_G_TEK_Anl--</v>
      </c>
      <c r="D6" s="38" t="str">
        <f t="shared" si="0"/>
        <v>anlaegdiverse</v>
      </c>
      <c r="G6" s="39" t="str">
        <f>IF(D6=$L$2,"",I6)</f>
        <v>LEVEL ELEMENT MOVE Dest:TK_G_TEK_Anl-- anlaegdiverse;</v>
      </c>
      <c r="I6" s="39" t="str">
        <f>CONCATENATE($I$2,C6,$J$2,D6,$K$2)</f>
        <v>LEVEL ELEMENT MOVE Dest:TK_G_TEK_Anl-- anlaegdiverse;</v>
      </c>
      <c r="J6" s="39" t="str">
        <f>$J$2</f>
        <v xml:space="preserve"> </v>
      </c>
    </row>
    <row r="7" spans="2:11" x14ac:dyDescent="0.2">
      <c r="B7" s="38" t="str">
        <f>'Objekttypeliste-remapping'!H62</f>
        <v>badebaadebro</v>
      </c>
      <c r="C7" s="38" t="str">
        <f>'Objekttypeliste-remapping'!J62</f>
        <v>TK_G_HYD_BBro-</v>
      </c>
      <c r="D7" s="38" t="str">
        <f t="shared" si="0"/>
        <v>badebaadebro</v>
      </c>
      <c r="G7" s="39" t="str">
        <f>IF(D7=$L$2,"",I7)</f>
        <v>LEVEL ELEMENT MOVE Dest:TK_G_HYD_BBro- badebaadebro;</v>
      </c>
      <c r="I7" s="39" t="str">
        <f>CONCATENATE($I$2,C7,$J$2,D7,$K$2)</f>
        <v>LEVEL ELEMENT MOVE Dest:TK_G_HYD_BBro- badebaadebro;</v>
      </c>
      <c r="J7" s="39" t="str">
        <f>$J$2</f>
        <v xml:space="preserve"> </v>
      </c>
    </row>
    <row r="8" spans="2:11" x14ac:dyDescent="0.2">
      <c r="B8" s="38" t="str">
        <f>'Objekttypeliste-remapping'!H23</f>
        <v>bassin</v>
      </c>
      <c r="C8" s="38" t="str">
        <f>'Objekttypeliste-remapping'!J23</f>
        <v>TK_A_TEK_Basn-</v>
      </c>
      <c r="D8" s="38" t="str">
        <f t="shared" si="0"/>
        <v>bassin</v>
      </c>
      <c r="G8" s="39" t="str">
        <f>IF(D8=$L$2,"",I8)</f>
        <v>LEVEL ELEMENT MOVE Dest:TK_A_TEK_Basn- bassin;</v>
      </c>
      <c r="I8" s="39" t="str">
        <f>CONCATENATE($I$2,C8,$J$2,D8,$K$2)</f>
        <v>LEVEL ELEMENT MOVE Dest:TK_A_TEK_Basn- bassin;</v>
      </c>
      <c r="J8" s="39" t="str">
        <f>$J$2</f>
        <v xml:space="preserve"> </v>
      </c>
    </row>
    <row r="9" spans="2:11" x14ac:dyDescent="0.2">
      <c r="B9" s="38" t="str">
        <f>'Objekttypeliste-remapping'!H22</f>
        <v>begravelsesomraade</v>
      </c>
      <c r="C9" s="38" t="str">
        <f>'Objekttypeliste-remapping'!J22</f>
        <v>TK_A_TEK_BGrO-</v>
      </c>
      <c r="D9" s="38" t="str">
        <f t="shared" si="0"/>
        <v>begravelsesomraade</v>
      </c>
      <c r="G9" s="39" t="str">
        <f>IF(D9=$L$2,"",I9)</f>
        <v>LEVEL ELEMENT MOVE Dest:TK_A_TEK_BGrO- begravelsesomraade;</v>
      </c>
      <c r="I9" s="39" t="str">
        <f>CONCATENATE($I$2,C9,$J$2,D9,$K$2)</f>
        <v>LEVEL ELEMENT MOVE Dest:TK_A_TEK_BGrO- begravelsesomraade;</v>
      </c>
      <c r="J9" s="39" t="str">
        <f>$J$2</f>
        <v xml:space="preserve"> </v>
      </c>
    </row>
    <row r="10" spans="2:11" x14ac:dyDescent="0.2">
      <c r="B10" s="38" t="str">
        <f>'Objekttypeliste-remapping'!H38</f>
        <v>broenddaeksel</v>
      </c>
      <c r="C10" s="38" t="str">
        <f>'Objekttypeliste-remapping'!J38</f>
        <v>TK_U_TEK_Dksl-</v>
      </c>
      <c r="D10" s="38" t="str">
        <f t="shared" si="0"/>
        <v>broenddaeksel</v>
      </c>
      <c r="G10" s="39" t="str">
        <f>IF(D10=$L$2,"",I10)</f>
        <v>LEVEL ELEMENT MOVE Dest:TK_U_TEK_Dksl- broenddaeksel;</v>
      </c>
      <c r="I10" s="39" t="str">
        <f>CONCATENATE($I$2,C10,$J$2,D10,$K$2)</f>
        <v>LEVEL ELEMENT MOVE Dest:TK_U_TEK_Dksl- broenddaeksel;</v>
      </c>
      <c r="J10" s="39" t="str">
        <f>$J$2</f>
        <v xml:space="preserve"> </v>
      </c>
    </row>
    <row r="11" spans="2:11" x14ac:dyDescent="0.2">
      <c r="B11" s="38" t="str">
        <f>'Objekttypeliste-remapping'!H49</f>
        <v>brugsgraense</v>
      </c>
      <c r="C11" s="38" t="str">
        <f>'Objekttypeliste-remapping'!J49</f>
        <v>TK_G_NAT_BrGr-</v>
      </c>
      <c r="D11" s="38" t="str">
        <f t="shared" si="0"/>
        <v>brugsgraense</v>
      </c>
      <c r="G11" s="39" t="str">
        <f>IF(D11=$L$2,"",I11)</f>
        <v>LEVEL ELEMENT MOVE Dest:TK_G_NAT_BrGr- brugsgraense;</v>
      </c>
      <c r="I11" s="39" t="str">
        <f>CONCATENATE($I$2,C11,$J$2,D11,$K$2)</f>
        <v>LEVEL ELEMENT MOVE Dest:TK_G_NAT_BrGr- brugsgraense;</v>
      </c>
      <c r="J11" s="39" t="str">
        <f>$J$2</f>
        <v xml:space="preserve"> </v>
      </c>
    </row>
    <row r="12" spans="2:11" x14ac:dyDescent="0.2">
      <c r="B12" s="38" t="str">
        <f>'Objekttypeliste-remapping'!H5</f>
        <v>bygning</v>
      </c>
      <c r="C12" s="38" t="str">
        <f>'Objekttypeliste-remapping'!J5</f>
        <v>TK_G_BYG_Bygn-</v>
      </c>
      <c r="D12" s="38" t="str">
        <f t="shared" si="0"/>
        <v>bygning</v>
      </c>
      <c r="G12" s="39" t="str">
        <f>IF(D12=$L$2,"",I12)</f>
        <v>LEVEL ELEMENT MOVE Dest:TK_G_BYG_Bygn- bygning;</v>
      </c>
      <c r="I12" s="39" t="str">
        <f>CONCATENATE($I$2,C12,$J$2,D12,$K$2)</f>
        <v>LEVEL ELEMENT MOVE Dest:TK_G_BYG_Bygn- bygning;</v>
      </c>
      <c r="J12" s="39" t="str">
        <f>$J$2</f>
        <v xml:space="preserve"> </v>
      </c>
    </row>
    <row r="13" spans="2:11" x14ac:dyDescent="0.2">
      <c r="B13" s="39" t="str">
        <f>'Objekttypeliste-remapping'!H82</f>
        <v>bygningpaafremmedgrundpunkt</v>
      </c>
      <c r="C13" s="40" t="str">
        <f>'Objekttypeliste-remapping'!J82</f>
        <v>TK_A_BAS_-----_MAT-bygningpaafremmedgrundpunkt</v>
      </c>
      <c r="G13" s="39" t="str">
        <f>IF(D13=$L$2,"",I13)</f>
        <v/>
      </c>
      <c r="I13" s="39" t="str">
        <f>CONCATENATE($I$2,C13,$J$2,D13,$K$2)</f>
        <v>LEVEL ELEMENT MOVE Dest:TK_A_BAS_-----_MAT-bygningpaafremmedgrundpunkt ;</v>
      </c>
      <c r="J13" s="39" t="str">
        <f>$J$2</f>
        <v xml:space="preserve"> </v>
      </c>
    </row>
    <row r="14" spans="2:11" x14ac:dyDescent="0.2">
      <c r="B14" s="38" t="str">
        <f>'Objekttypeliste-remapping'!H27</f>
        <v>bygvaerk</v>
      </c>
      <c r="C14" s="38" t="str">
        <f>'Objekttypeliste-remapping'!J27</f>
        <v>TK_G_TEK_BygV-</v>
      </c>
      <c r="D14" s="38" t="str">
        <f t="shared" si="0"/>
        <v>bygvaerk</v>
      </c>
      <c r="G14" s="39" t="str">
        <f>IF(D14=$L$2,"",I14)</f>
        <v>LEVEL ELEMENT MOVE Dest:TK_G_TEK_BygV- bygvaerk;</v>
      </c>
      <c r="I14" s="39" t="str">
        <f>CONCATENATE($I$2,C14,$J$2,D14,$K$2)</f>
        <v>LEVEL ELEMENT MOVE Dest:TK_G_TEK_BygV- bygvaerk;</v>
      </c>
      <c r="J14" s="39" t="str">
        <f>$J$2</f>
        <v xml:space="preserve"> </v>
      </c>
    </row>
    <row r="15" spans="2:11" x14ac:dyDescent="0.2">
      <c r="B15" s="38" t="str">
        <f>'Objekttypeliste-remapping'!H7</f>
        <v>bykerne</v>
      </c>
      <c r="C15" s="38" t="str">
        <f>'Objekttypeliste-remapping'!J7</f>
        <v>TK_A_BEB_ByKn-</v>
      </c>
      <c r="G15" s="39" t="str">
        <f>IF(D15=$L$2,"",I15)</f>
        <v/>
      </c>
      <c r="I15" s="39" t="str">
        <f>CONCATENATE($I$2,C15,$J$2,D15,$K$2)</f>
        <v>LEVEL ELEMENT MOVE Dest:TK_A_BEB_ByKn- ;</v>
      </c>
      <c r="J15" s="39" t="str">
        <f>$J$2</f>
        <v xml:space="preserve"> </v>
      </c>
    </row>
    <row r="16" spans="2:11" x14ac:dyDescent="0.2">
      <c r="B16" s="39" t="str">
        <f>'Objekttypeliste-remapping'!H83</f>
        <v>centroide</v>
      </c>
      <c r="C16" s="39" t="str">
        <f>'Objekttypeliste-remapping'!J83</f>
        <v>TK_A_BAS_MatrT</v>
      </c>
      <c r="D16" s="38" t="str">
        <f>B16</f>
        <v>centroide</v>
      </c>
      <c r="G16" s="39" t="str">
        <f>IF(D16=$L$2,"",I16)</f>
        <v>LEVEL ELEMENT MOVE Dest:TK_A_BAS_MatrT centroide;</v>
      </c>
      <c r="I16" s="39" t="str">
        <f>CONCATENATE($I$2,C16,$J$2,D16,$K$2)</f>
        <v>LEVEL ELEMENT MOVE Dest:TK_A_BAS_MatrT centroide;</v>
      </c>
      <c r="J16" s="39" t="str">
        <f>$J$2</f>
        <v xml:space="preserve"> </v>
      </c>
    </row>
    <row r="17" spans="2:10" x14ac:dyDescent="0.2">
      <c r="B17" s="38" t="str">
        <f>'Objekttypeliste-remapping'!H17</f>
        <v>chikane</v>
      </c>
      <c r="C17" s="38" t="str">
        <f>'Objekttypeliste-remapping'!J17</f>
        <v>TK_G_TRF_Chik-</v>
      </c>
      <c r="D17" s="38" t="str">
        <f>B17</f>
        <v>chikane</v>
      </c>
      <c r="G17" s="39" t="str">
        <f>IF(D17=$L$2,"",I17)</f>
        <v>LEVEL ELEMENT MOVE Dest:TK_G_TRF_Chik- chikane;</v>
      </c>
      <c r="I17" s="39" t="str">
        <f>CONCATENATE($I$2,C17,$J$2,D17,$K$2)</f>
        <v>LEVEL ELEMENT MOVE Dest:TK_G_TRF_Chik- chikane;</v>
      </c>
      <c r="J17" s="39" t="str">
        <f>$J$2</f>
        <v xml:space="preserve"> </v>
      </c>
    </row>
    <row r="18" spans="2:10" x14ac:dyDescent="0.2">
      <c r="B18" s="38" t="str">
        <f>'Objekttypeliste-remapping'!H51</f>
        <v>daemning</v>
      </c>
      <c r="C18" s="38" t="str">
        <f>'Objekttypeliste-remapping'!J51</f>
        <v>TK_G_NAT_Dmng-</v>
      </c>
      <c r="D18" s="38" t="str">
        <f>B18</f>
        <v>daemning</v>
      </c>
      <c r="G18" s="39" t="str">
        <f>IF(D18=$L$2,"",I18)</f>
        <v>LEVEL ELEMENT MOVE Dest:TK_G_NAT_Dmng- daemning;</v>
      </c>
      <c r="I18" s="39" t="str">
        <f>CONCATENATE($I$2,C18,$J$2,D18,$K$2)</f>
        <v>LEVEL ELEMENT MOVE Dest:TK_G_NAT_Dmng- daemning;</v>
      </c>
      <c r="J18" s="39" t="str">
        <f>$J$2</f>
        <v xml:space="preserve"> </v>
      </c>
    </row>
    <row r="19" spans="2:10" x14ac:dyDescent="0.2">
      <c r="B19" s="38" t="str">
        <f>'Objekttypeliste-remapping'!H78</f>
        <v>dhmhestesko</v>
      </c>
      <c r="C19" s="38" t="str">
        <f>'Objekttypeliste-remapping'!J78</f>
        <v>TX_G_DTM_RegLn</v>
      </c>
      <c r="G19" s="39" t="str">
        <f>IF(D19=$L$2,"",I19)</f>
        <v/>
      </c>
      <c r="I19" s="39" t="str">
        <f>CONCATENATE($I$2,C19,$J$2,D19,$K$2)</f>
        <v>LEVEL ELEMENT MOVE Dest:TX_G_DTM_RegLn ;</v>
      </c>
      <c r="J19" s="39" t="str">
        <f>$J$2</f>
        <v xml:space="preserve"> </v>
      </c>
    </row>
    <row r="20" spans="2:10" x14ac:dyDescent="0.2">
      <c r="B20" s="38" t="str">
        <f>'Objekttypeliste-remapping'!H79</f>
        <v>dhmlinje</v>
      </c>
      <c r="C20" s="38" t="str">
        <f>'Objekttypeliste-remapping'!J79</f>
        <v>TX_G_DTM_-----</v>
      </c>
      <c r="G20" s="39" t="str">
        <f>IF(D20=$L$2,"",I20)</f>
        <v/>
      </c>
      <c r="I20" s="39" t="str">
        <f>CONCATENATE($I$2,C20,$J$2,D20,$K$2)</f>
        <v>LEVEL ELEMENT MOVE Dest:TX_G_DTM_----- ;</v>
      </c>
      <c r="J20" s="39" t="str">
        <f>$J$2</f>
        <v xml:space="preserve"> </v>
      </c>
    </row>
    <row r="21" spans="2:10" x14ac:dyDescent="0.2">
      <c r="B21" s="38" t="str">
        <f>'Objekttypeliste-remapping'!H52</f>
        <v>dige</v>
      </c>
      <c r="C21" s="38" t="str">
        <f>'Objekttypeliste-remapping'!J52</f>
        <v>TK_G_NAT_Dige-</v>
      </c>
      <c r="D21" s="38" t="str">
        <f>B21</f>
        <v>dige</v>
      </c>
      <c r="G21" s="39" t="str">
        <f>IF(D21=$L$2,"",I21)</f>
        <v>LEVEL ELEMENT MOVE Dest:TK_G_NAT_Dige- dige;</v>
      </c>
      <c r="I21" s="39" t="str">
        <f>CONCATENATE($I$2,C21,$J$2,D21,$K$2)</f>
        <v>LEVEL ELEMENT MOVE Dest:TK_G_NAT_Dige- dige;</v>
      </c>
      <c r="J21" s="39" t="str">
        <f>$J$2</f>
        <v xml:space="preserve"> </v>
      </c>
    </row>
    <row r="22" spans="2:10" x14ac:dyDescent="0.2">
      <c r="B22" s="38" t="str">
        <f>'Objekttypeliste-remapping'!H84</f>
        <v>ejerlejlighed</v>
      </c>
      <c r="C22" s="38" t="str">
        <f>'Objekttypeliste-remapping'!J84</f>
        <v>TK_A_BAS_-----_MAT-ejerlejlighed</v>
      </c>
      <c r="G22" s="39" t="str">
        <f>IF(D22=$L$2,"",I22)</f>
        <v/>
      </c>
      <c r="I22" s="39" t="str">
        <f>CONCATENATE($I$2,C22,$J$2,D22,$K$2)</f>
        <v>LEVEL ELEMENT MOVE Dest:TK_A_BAS_-----_MAT-ejerlejlighed ;</v>
      </c>
      <c r="J22" s="39" t="str">
        <f>$J$2</f>
        <v xml:space="preserve"> </v>
      </c>
    </row>
    <row r="23" spans="2:10" x14ac:dyDescent="0.2">
      <c r="B23" s="38" t="str">
        <f>'Objekttypeliste-remapping'!H85</f>
        <v>ejerlav</v>
      </c>
      <c r="C23" s="38" t="str">
        <f>'Objekttypeliste-remapping'!J85</f>
        <v>TK_A_ADM_EjlL-</v>
      </c>
      <c r="G23" s="39" t="str">
        <f>IF(D23=$L$2,"",I23)</f>
        <v/>
      </c>
      <c r="I23" s="39" t="str">
        <f>CONCATENATE($I$2,C23,$J$2,D23,$K$2)</f>
        <v>LEVEL ELEMENT MOVE Dest:TK_A_ADM_EjlL- ;</v>
      </c>
      <c r="J23" s="39" t="str">
        <f>$J$2</f>
        <v xml:space="preserve"> </v>
      </c>
    </row>
    <row r="24" spans="2:10" x14ac:dyDescent="0.2">
      <c r="B24" s="38" t="str">
        <f>'Objekttypeliste-remapping'!H8</f>
        <v>erhverv</v>
      </c>
      <c r="C24" s="38" t="str">
        <f>'Objekttypeliste-remapping'!J8</f>
        <v>TK_A_BEB_Erhv-</v>
      </c>
      <c r="G24" s="39" t="str">
        <f>IF(D24=$L$2,"",I24)</f>
        <v/>
      </c>
      <c r="I24" s="39" t="str">
        <f>CONCATENATE($I$2,C24,$J$2,D24,$K$2)</f>
        <v>LEVEL ELEMENT MOVE Dest:TK_A_BEB_Erhv- ;</v>
      </c>
      <c r="J24" s="39" t="str">
        <f>$J$2</f>
        <v xml:space="preserve"> </v>
      </c>
    </row>
    <row r="25" spans="2:10" x14ac:dyDescent="0.2">
      <c r="B25" s="38" t="str">
        <f>'Objekttypeliste-remapping'!H95</f>
        <v>formkurve0_5</v>
      </c>
      <c r="C25" s="38" t="str">
        <f>'Objekttypeliste-remapping'!J95</f>
        <v>TX_G_DTM_Contr_050</v>
      </c>
      <c r="D25" s="38" t="str">
        <f>B25</f>
        <v>formkurve0_5</v>
      </c>
      <c r="G25" s="39" t="str">
        <f>IF(D25=$L$2,"",I25)</f>
        <v>LEVEL ELEMENT MOVE Dest:TX_G_DTM_Contr_050 formkurve0_5;</v>
      </c>
      <c r="I25" s="39" t="str">
        <f>CONCATENATE($I$2,C25,$J$2,D25,$K$2)</f>
        <v>LEVEL ELEMENT MOVE Dest:TX_G_DTM_Contr_050 formkurve0_5;</v>
      </c>
      <c r="J25" s="39" t="str">
        <f>$J$2</f>
        <v xml:space="preserve"> </v>
      </c>
    </row>
    <row r="26" spans="2:10" x14ac:dyDescent="0.2">
      <c r="B26" s="38" t="str">
        <f>'Objekttypeliste-remapping'!H96</f>
        <v>formkurve2_5</v>
      </c>
      <c r="C26" s="38" t="str">
        <f>'Objekttypeliste-remapping'!J96</f>
        <v>TX_G_DTM_Contr_250</v>
      </c>
      <c r="D26" s="38"/>
      <c r="G26" s="39" t="str">
        <f>IF(D26=$L$2,"",I26)</f>
        <v/>
      </c>
      <c r="I26" s="39" t="str">
        <f>CONCATENATE($I$2,C26,$J$2,D26,$K$2)</f>
        <v>LEVEL ELEMENT MOVE Dest:TX_G_DTM_Contr_250 ;</v>
      </c>
      <c r="J26" s="39" t="str">
        <f>$J$2</f>
        <v xml:space="preserve"> </v>
      </c>
    </row>
    <row r="27" spans="2:10" x14ac:dyDescent="0.2">
      <c r="B27" s="38" t="str">
        <f>'Objekttypeliste-remapping'!H71</f>
        <v>fotoindex</v>
      </c>
      <c r="C27" s="38" t="str">
        <f>'Objekttypeliste-remapping'!J71</f>
        <v>TK_A_---_-----_GeoDK-fotoindeks</v>
      </c>
      <c r="G27" s="39" t="str">
        <f>IF(D27=$L$2,"",I27)</f>
        <v/>
      </c>
      <c r="I27" s="39" t="str">
        <f>CONCATENATE($I$2,C27,$J$2,D27,$K$2)</f>
        <v>LEVEL ELEMENT MOVE Dest:TK_A_---_-----_GeoDK-fotoindeks ;</v>
      </c>
      <c r="J27" s="39" t="str">
        <f>$J$2</f>
        <v xml:space="preserve"> </v>
      </c>
    </row>
    <row r="28" spans="2:10" x14ac:dyDescent="0.2">
      <c r="B28" s="38" t="str">
        <f>'Objekttypeliste-remapping'!H46</f>
        <v>gartneri</v>
      </c>
      <c r="C28" s="38" t="str">
        <f>'Objekttypeliste-remapping'!J46</f>
        <v>TK_A_NAT_Grtn-</v>
      </c>
      <c r="D28" s="38" t="str">
        <f>B28</f>
        <v>gartneri</v>
      </c>
      <c r="G28" s="39" t="str">
        <f>IF(D28=$L$2,"",I28)</f>
        <v>LEVEL ELEMENT MOVE Dest:TK_A_NAT_Grtn- gartneri;</v>
      </c>
      <c r="I28" s="39" t="str">
        <f>CONCATENATE($I$2,C28,$J$2,D28,$K$2)</f>
        <v>LEVEL ELEMENT MOVE Dest:TK_A_NAT_Grtn- gartneri;</v>
      </c>
      <c r="J28" s="39" t="str">
        <f>$J$2</f>
        <v xml:space="preserve"> </v>
      </c>
    </row>
    <row r="29" spans="2:10" x14ac:dyDescent="0.2">
      <c r="B29" s="38" t="str">
        <f>'Objekttypeliste-remapping'!H60</f>
        <v>havn</v>
      </c>
      <c r="C29" s="38" t="str">
        <f>'Objekttypeliste-remapping'!J60</f>
        <v>TK_G_HYD_Havn-</v>
      </c>
      <c r="D29" s="38" t="str">
        <f>B29</f>
        <v>havn</v>
      </c>
      <c r="G29" s="39" t="str">
        <f>IF(D29=$L$2,"",I29)</f>
        <v>LEVEL ELEMENT MOVE Dest:TK_G_HYD_Havn- havn;</v>
      </c>
      <c r="I29" s="39" t="str">
        <f>CONCATENATE($I$2,C29,$J$2,D29,$K$2)</f>
        <v>LEVEL ELEMENT MOVE Dest:TK_G_HYD_Havn- havn;</v>
      </c>
      <c r="J29" s="39" t="str">
        <f>$J$2</f>
        <v xml:space="preserve"> </v>
      </c>
    </row>
    <row r="30" spans="2:10" x14ac:dyDescent="0.2">
      <c r="B30" s="38" t="str">
        <f>'Objekttypeliste-remapping'!H41</f>
        <v>hede</v>
      </c>
      <c r="C30" s="38" t="str">
        <f>'Objekttypeliste-remapping'!J41</f>
        <v>TK_A_NAT_Hede-</v>
      </c>
      <c r="D30" s="38" t="str">
        <f>B30</f>
        <v>hede</v>
      </c>
      <c r="G30" s="39" t="str">
        <f>IF(D30=$L$2,"",I30)</f>
        <v>LEVEL ELEMENT MOVE Dest:TK_A_NAT_Hede- hede;</v>
      </c>
      <c r="I30" s="39" t="str">
        <f>CONCATENATE($I$2,C30,$J$2,D30,$K$2)</f>
        <v>LEVEL ELEMENT MOVE Dest:TK_A_NAT_Hede- hede;</v>
      </c>
      <c r="J30" s="39" t="str">
        <f>$J$2</f>
        <v xml:space="preserve"> </v>
      </c>
    </row>
    <row r="31" spans="2:10" x14ac:dyDescent="0.2">
      <c r="B31" s="38" t="str">
        <f>'Objekttypeliste-remapping'!H47</f>
        <v>hegn</v>
      </c>
      <c r="C31" s="38" t="str">
        <f>'Objekttypeliste-remapping'!J47</f>
        <v>TK_G_NAT_Hgn--</v>
      </c>
      <c r="D31" s="38" t="str">
        <f>B31</f>
        <v>hegn</v>
      </c>
      <c r="G31" s="39" t="str">
        <f>IF(D31=$L$2,"",I31)</f>
        <v>LEVEL ELEMENT MOVE Dest:TK_G_NAT_Hgn-- hegn;</v>
      </c>
      <c r="I31" s="39" t="str">
        <f>CONCATENATE($I$2,C31,$J$2,D31,$K$2)</f>
        <v>LEVEL ELEMENT MOVE Dest:TK_G_NAT_Hgn-- hegn;</v>
      </c>
      <c r="J31" s="39" t="str">
        <f>$J$2</f>
        <v xml:space="preserve"> </v>
      </c>
    </row>
    <row r="32" spans="2:10" x14ac:dyDescent="0.2">
      <c r="B32" s="38" t="str">
        <f>'Objekttypeliste-remapping'!H16</f>
        <v>helle</v>
      </c>
      <c r="C32" s="38" t="str">
        <f>'Objekttypeliste-remapping'!J16</f>
        <v>TK_G_TRF_Hlle-</v>
      </c>
      <c r="D32" s="38" t="str">
        <f>B32</f>
        <v>helle</v>
      </c>
      <c r="G32" s="39" t="str">
        <f>IF(D32=$L$2,"",I32)</f>
        <v>LEVEL ELEMENT MOVE Dest:TK_G_TRF_Hlle- helle;</v>
      </c>
      <c r="I32" s="39" t="str">
        <f>CONCATENATE($I$2,C32,$J$2,D32,$K$2)</f>
        <v>LEVEL ELEMENT MOVE Dest:TK_G_TRF_Hlle- helle;</v>
      </c>
      <c r="J32" s="39" t="str">
        <f>$J$2</f>
        <v xml:space="preserve"> </v>
      </c>
    </row>
    <row r="33" spans="2:10" x14ac:dyDescent="0.2">
      <c r="B33" s="38" t="str">
        <f>'Objekttypeliste-remapping'!H72</f>
        <v>historiskflade</v>
      </c>
      <c r="C33" s="38" t="str">
        <f>'Objekttypeliste-remapping'!J72</f>
        <v>TK_A_---_-----_GeoDK-historiskflade</v>
      </c>
      <c r="G33" s="39" t="str">
        <f>IF(D33=$L$2,"",I33)</f>
        <v/>
      </c>
      <c r="I33" s="39" t="str">
        <f>CONCATENATE($I$2,C33,$J$2,D33,$K$2)</f>
        <v>LEVEL ELEMENT MOVE Dest:TK_A_---_-----_GeoDK-historiskflade ;</v>
      </c>
      <c r="J33" s="39" t="str">
        <f>$J$2</f>
        <v xml:space="preserve"> </v>
      </c>
    </row>
    <row r="34" spans="2:10" x14ac:dyDescent="0.2">
      <c r="B34" s="38" t="str">
        <f>'Objekttypeliste-remapping'!H74</f>
        <v>historisklinje</v>
      </c>
      <c r="C34" s="38" t="str">
        <f>'Objekttypeliste-remapping'!J74</f>
        <v>TK_G_---_-----_GeoDK-historisklinje</v>
      </c>
      <c r="G34" s="39" t="str">
        <f>IF(D34=$L$2,"",I34)</f>
        <v/>
      </c>
      <c r="I34" s="39" t="str">
        <f>CONCATENATE($I$2,C34,$J$2,D34,$K$2)</f>
        <v>LEVEL ELEMENT MOVE Dest:TK_G_---_-----_GeoDK-historisklinje ;</v>
      </c>
      <c r="J34" s="39" t="str">
        <f>$J$2</f>
        <v xml:space="preserve"> </v>
      </c>
    </row>
    <row r="35" spans="2:10" x14ac:dyDescent="0.2">
      <c r="B35" s="38" t="str">
        <f>'Objekttypeliste-remapping'!H76</f>
        <v>historiskpunkt</v>
      </c>
      <c r="C35" s="38" t="str">
        <f>'Objekttypeliste-remapping'!J76</f>
        <v>TK_G_---_-----_GeoDK-historiskpunkt</v>
      </c>
      <c r="G35" s="39" t="str">
        <f>IF(D35=$L$2,"",I35)</f>
        <v/>
      </c>
      <c r="I35" s="39" t="str">
        <f>CONCATENATE($I$2,C35,$J$2,D35,$K$2)</f>
        <v>LEVEL ELEMENT MOVE Dest:TK_G_---_-----_GeoDK-historiskpunkt ;</v>
      </c>
      <c r="J35" s="39" t="str">
        <f>$J$2</f>
        <v xml:space="preserve"> </v>
      </c>
    </row>
    <row r="36" spans="2:10" x14ac:dyDescent="0.2">
      <c r="B36" s="38" t="str">
        <f>'Objekttypeliste-remapping'!H29</f>
        <v>hoefde</v>
      </c>
      <c r="C36" s="38" t="str">
        <f>'Objekttypeliste-remapping'!J29</f>
        <v>TK_G_TEK_Hofd-</v>
      </c>
      <c r="D36" s="38" t="str">
        <f>B36</f>
        <v>hoefde</v>
      </c>
      <c r="G36" s="39" t="str">
        <f>IF(D36=$L$2,"",I36)</f>
        <v>LEVEL ELEMENT MOVE Dest:TK_G_TEK_Hofd- hoefde;</v>
      </c>
      <c r="I36" s="39" t="str">
        <f>CONCATENATE($I$2,C36,$J$2,D36,$K$2)</f>
        <v>LEVEL ELEMENT MOVE Dest:TK_G_TEK_Hofd- hoefde;</v>
      </c>
      <c r="J36" s="39" t="str">
        <f>$J$2</f>
        <v xml:space="preserve"> </v>
      </c>
    </row>
    <row r="37" spans="2:10" x14ac:dyDescent="0.2">
      <c r="B37" s="38" t="str">
        <f>'Objekttypeliste-remapping'!H11</f>
        <v>hoejbebyggelse</v>
      </c>
      <c r="C37" s="38" t="str">
        <f>'Objekttypeliste-remapping'!J11</f>
        <v>TK_A_BEB_Hoej-</v>
      </c>
      <c r="G37" s="39" t="str">
        <f>IF(D37=$L$2,"",I37)</f>
        <v/>
      </c>
      <c r="I37" s="39" t="str">
        <f>CONCATENATE($I$2,C37,$J$2,D37,$K$2)</f>
        <v>LEVEL ELEMENT MOVE Dest:TK_A_BEB_Hoej- ;</v>
      </c>
      <c r="J37" s="39" t="str">
        <f>$J$2</f>
        <v xml:space="preserve"> </v>
      </c>
    </row>
    <row r="38" spans="2:10" x14ac:dyDescent="0.2">
      <c r="B38" s="38" t="str">
        <f>'Objekttypeliste-remapping'!H26</f>
        <v>hoejspaendingsledning</v>
      </c>
      <c r="C38" s="38" t="str">
        <f>'Objekttypeliste-remapping'!J26</f>
        <v>TK_G_TEK_Ledn-_HS-</v>
      </c>
      <c r="D38" s="38" t="str">
        <f>B38</f>
        <v>hoejspaendingsledning</v>
      </c>
      <c r="G38" s="39" t="str">
        <f>IF(D38=$L$2,"",I38)</f>
        <v>LEVEL ELEMENT MOVE Dest:TK_G_TEK_Ledn-_HS- hoejspaendingsledning;</v>
      </c>
      <c r="I38" s="39" t="str">
        <f>CONCATENATE($I$2,C38,$J$2,D38,$K$2)</f>
        <v>LEVEL ELEMENT MOVE Dest:TK_G_TEK_Ledn-_HS- hoejspaendingsledning;</v>
      </c>
      <c r="J38" s="39" t="str">
        <f>$J$2</f>
        <v xml:space="preserve"> </v>
      </c>
    </row>
    <row r="39" spans="2:10" x14ac:dyDescent="0.2">
      <c r="B39" s="38" t="str">
        <f>'Objekttypeliste-remapping'!H13</f>
        <v>jernbane</v>
      </c>
      <c r="C39" s="38" t="str">
        <f>'Objekttypeliste-remapping'!J13</f>
        <v>TK_L_TRF_CL-R-</v>
      </c>
      <c r="D39" s="38" t="str">
        <f>B39</f>
        <v>jernbane</v>
      </c>
      <c r="G39" s="39" t="str">
        <f>IF(D39=$L$2,"",I39)</f>
        <v>LEVEL ELEMENT MOVE Dest:TK_L_TRF_CL-R- jernbane;</v>
      </c>
      <c r="I39" s="39" t="str">
        <f>CONCATENATE($I$2,C39,$J$2,D39,$K$2)</f>
        <v>LEVEL ELEMENT MOVE Dest:TK_L_TRF_CL-R- jernbane;</v>
      </c>
      <c r="J39" s="39" t="str">
        <f>$J$2</f>
        <v xml:space="preserve"> </v>
      </c>
    </row>
    <row r="40" spans="2:10" x14ac:dyDescent="0.2">
      <c r="B40" s="38" t="str">
        <f>'Objekttypeliste-remapping'!H86</f>
        <v>jordstykke</v>
      </c>
      <c r="C40" s="38" t="str">
        <f>'Objekttypeliste-remapping'!J86</f>
        <v>TK_A_BAS_Matr-</v>
      </c>
      <c r="G40" s="39" t="str">
        <f>IF(D40=$L$2,"",I40)</f>
        <v/>
      </c>
      <c r="I40" s="39" t="str">
        <f>CONCATENATE($I$2,C40,$J$2,D40,$K$2)</f>
        <v>LEVEL ELEMENT MOVE Dest:TK_A_BAS_Matr- ;</v>
      </c>
      <c r="J40" s="39" t="str">
        <f>$J$2</f>
        <v xml:space="preserve"> </v>
      </c>
    </row>
    <row r="41" spans="2:10" x14ac:dyDescent="0.2">
      <c r="B41" s="38" t="str">
        <f>'Objekttypeliste-remapping'!H69</f>
        <v>kommuneomraade</v>
      </c>
      <c r="C41" s="38" t="str">
        <f>'Objekttypeliste-remapping'!J69</f>
        <v>TK_A_BAS_-----_GeoDK-kommuneomraade</v>
      </c>
      <c r="G41" s="39" t="str">
        <f>IF(D41=$L$2,"",I41)</f>
        <v/>
      </c>
      <c r="I41" s="39" t="str">
        <f>CONCATENATE($I$2,C41,$J$2,D41,$K$2)</f>
        <v>LEVEL ELEMENT MOVE Dest:TK_A_BAS_-----_GeoDK-kommuneomraade ;</v>
      </c>
      <c r="J41" s="39" t="str">
        <f>$J$2</f>
        <v xml:space="preserve"> </v>
      </c>
    </row>
    <row r="42" spans="2:10" x14ac:dyDescent="0.2">
      <c r="B42" s="39" t="str">
        <f>'Objekttypeliste-remapping'!H98</f>
        <v>kote2_5</v>
      </c>
      <c r="C42" s="39" t="str">
        <f>'Objekttypeliste-remapping'!J98</f>
        <v>TX_G_DTM_Contr_Tx</v>
      </c>
      <c r="D42" s="39" t="str">
        <f>B42</f>
        <v>kote2_5</v>
      </c>
      <c r="G42" s="39" t="str">
        <f>IF(D42=$L$2,"",I42)</f>
        <v>LEVEL ELEMENT MOVE Dest:TX_G_DTM_Contr_Tx kote2_5;</v>
      </c>
      <c r="I42" s="39" t="str">
        <f>CONCATENATE($I$2,C42,$J$2,D42,$K$2)</f>
        <v>LEVEL ELEMENT MOVE Dest:TX_G_DTM_Contr_Tx kote2_5;</v>
      </c>
      <c r="J42" s="39" t="str">
        <f>$J$2</f>
        <v xml:space="preserve"> </v>
      </c>
    </row>
    <row r="43" spans="2:10" x14ac:dyDescent="0.2">
      <c r="B43" s="38" t="str">
        <f>'Objekttypeliste-remapping'!H43</f>
        <v>kratbevoksning</v>
      </c>
      <c r="C43" s="38" t="str">
        <f>'Objekttypeliste-remapping'!J43</f>
        <v>TK_A_NAT_Krat-</v>
      </c>
      <c r="D43" s="38" t="str">
        <f>B43</f>
        <v>kratbevoksning</v>
      </c>
      <c r="G43" s="39" t="str">
        <f>IF(D43=$L$2,"",I43)</f>
        <v>LEVEL ELEMENT MOVE Dest:TK_A_NAT_Krat- kratbevoksning;</v>
      </c>
      <c r="I43" s="39" t="str">
        <f>CONCATENATE($I$2,C43,$J$2,D43,$K$2)</f>
        <v>LEVEL ELEMENT MOVE Dest:TK_A_NAT_Krat- kratbevoksning;</v>
      </c>
      <c r="J43" s="39" t="str">
        <f>$J$2</f>
        <v xml:space="preserve"> </v>
      </c>
    </row>
    <row r="44" spans="2:10" x14ac:dyDescent="0.2">
      <c r="B44" s="38" t="str">
        <f>'Objekttypeliste-remapping'!H61</f>
        <v>kyst</v>
      </c>
      <c r="C44" s="38" t="str">
        <f>'Objekttypeliste-remapping'!J61</f>
        <v>TK_G_HYD_Kyst-</v>
      </c>
      <c r="D44" s="38" t="str">
        <f>B44</f>
        <v>kyst</v>
      </c>
      <c r="G44" s="39" t="str">
        <f>IF(D44=$L$2,"",I44)</f>
        <v>LEVEL ELEMENT MOVE Dest:TK_G_HYD_Kyst- kyst;</v>
      </c>
      <c r="I44" s="39" t="str">
        <f>CONCATENATE($I$2,C44,$J$2,D44,$K$2)</f>
        <v>LEVEL ELEMENT MOVE Dest:TK_G_HYD_Kyst- kyst;</v>
      </c>
      <c r="J44" s="39" t="str">
        <f>$J$2</f>
        <v xml:space="preserve"> </v>
      </c>
    </row>
    <row r="45" spans="2:10" x14ac:dyDescent="0.2">
      <c r="B45" s="38" t="str">
        <f>'Objekttypeliste-remapping'!H9</f>
        <v>lavbebyggelse</v>
      </c>
      <c r="C45" s="38" t="str">
        <f>'Objekttypeliste-remapping'!J9</f>
        <v>TK_A_BEB_Lav--</v>
      </c>
      <c r="G45" s="39" t="str">
        <f>IF(D45=$L$2,"",I45)</f>
        <v/>
      </c>
      <c r="I45" s="39" t="str">
        <f>CONCATENATE($I$2,C45,$J$2,D45,$K$2)</f>
        <v>LEVEL ELEMENT MOVE Dest:TK_A_BEB_Lav-- ;</v>
      </c>
      <c r="J45" s="39" t="str">
        <f>$J$2</f>
        <v xml:space="preserve"> </v>
      </c>
    </row>
    <row r="46" spans="2:10" x14ac:dyDescent="0.2">
      <c r="B46" s="38" t="str">
        <f>'Objekttypeliste-remapping'!H36</f>
        <v>mast</v>
      </c>
      <c r="C46" s="38" t="str">
        <f>'Objekttypeliste-remapping'!J36</f>
        <v>TK_U_TEK_Mast-</v>
      </c>
      <c r="D46" s="38" t="str">
        <f>B46</f>
        <v>mast</v>
      </c>
      <c r="G46" s="39" t="str">
        <f>IF(D46=$L$2,"",I46)</f>
        <v>LEVEL ELEMENT MOVE Dest:TK_U_TEK_Mast- mast;</v>
      </c>
      <c r="I46" s="39" t="str">
        <f>CONCATENATE($I$2,C46,$J$2,D46,$K$2)</f>
        <v>LEVEL ELEMENT MOVE Dest:TK_U_TEK_Mast- mast;</v>
      </c>
      <c r="J46" s="39" t="str">
        <f>$J$2</f>
        <v xml:space="preserve"> </v>
      </c>
    </row>
    <row r="47" spans="2:10" x14ac:dyDescent="0.2">
      <c r="B47" s="38" t="str">
        <f>'Objekttypeliste-remapping'!H87</f>
        <v>matrikelkommune</v>
      </c>
      <c r="C47" s="38" t="str">
        <f>'Objekttypeliste-remapping'!J87</f>
        <v>TK_A_ADM_KomG-</v>
      </c>
      <c r="G47" s="39" t="str">
        <f>IF(D47=$L$2,"",I47)</f>
        <v/>
      </c>
      <c r="I47" s="39" t="str">
        <f>CONCATENATE($I$2,C47,$J$2,D47,$K$2)</f>
        <v>LEVEL ELEMENT MOVE Dest:TK_A_ADM_KomG- ;</v>
      </c>
      <c r="J47" s="39" t="str">
        <f>$J$2</f>
        <v xml:space="preserve"> </v>
      </c>
    </row>
    <row r="48" spans="2:10" x14ac:dyDescent="0.2">
      <c r="B48" s="38" t="str">
        <f>'Objekttypeliste-remapping'!H88</f>
        <v>matrikelskel</v>
      </c>
      <c r="C48" s="38" t="str">
        <f>'Objekttypeliste-remapping'!J88</f>
        <v>TK_A_BAS_Skl--</v>
      </c>
      <c r="D48" s="38" t="str">
        <f>B48</f>
        <v>matrikelskel</v>
      </c>
      <c r="G48" s="39" t="str">
        <f>IF(D48=$L$2,"",I48)</f>
        <v>LEVEL ELEMENT MOVE Dest:TK_A_BAS_Skl-- matrikelskel;</v>
      </c>
      <c r="I48" s="39" t="str">
        <f>CONCATENATE($I$2,C48,$J$2,D48,$K$2)</f>
        <v>LEVEL ELEMENT MOVE Dest:TK_A_BAS_Skl-- matrikelskel;</v>
      </c>
      <c r="J48" s="39" t="str">
        <f>$J$2</f>
        <v xml:space="preserve"> </v>
      </c>
    </row>
    <row r="49" spans="2:10" x14ac:dyDescent="0.2">
      <c r="B49" s="38" t="str">
        <f>'Objekttypeliste-remapping'!H89</f>
        <v>matrikelsogn</v>
      </c>
      <c r="C49" s="38" t="str">
        <f>'Objekttypeliste-remapping'!J89</f>
        <v>TK_A_ADM_-----</v>
      </c>
      <c r="G49" s="39" t="str">
        <f>IF(D49=$L$2,"",I49)</f>
        <v/>
      </c>
      <c r="I49" s="39" t="str">
        <f>CONCATENATE($I$2,C49,$J$2,D49,$K$2)</f>
        <v>LEVEL ELEMENT MOVE Dest:TK_A_ADM_----- ;</v>
      </c>
      <c r="J49" s="39" t="str">
        <f>$J$2</f>
        <v xml:space="preserve"> </v>
      </c>
    </row>
    <row r="50" spans="2:10" x14ac:dyDescent="0.2">
      <c r="B50" s="38" t="str">
        <f>'Objekttypeliste-remapping'!H90</f>
        <v>matrikulaersag</v>
      </c>
      <c r="C50" s="38" t="str">
        <f>'Objekttypeliste-remapping'!J90</f>
        <v>TK_A_BAS_-----_MAT-matrikulaersag</v>
      </c>
      <c r="G50" s="39" t="str">
        <f>IF(D50=$L$2,"",I50)</f>
        <v/>
      </c>
      <c r="I50" s="39" t="str">
        <f>CONCATENATE($I$2,C50,$J$2,D50,$K$2)</f>
        <v>LEVEL ELEMENT MOVE Dest:TK_A_BAS_-----_MAT-matrikulaersag ;</v>
      </c>
      <c r="J50" s="39" t="str">
        <f>$J$2</f>
        <v xml:space="preserve"> </v>
      </c>
    </row>
    <row r="51" spans="2:10" x14ac:dyDescent="0.2">
      <c r="B51" s="38" t="str">
        <f>'Objekttypeliste-remapping'!H37</f>
        <v>nedloebsrist</v>
      </c>
      <c r="C51" s="38" t="str">
        <f>'Objekttypeliste-remapping'!J37</f>
        <v>TK_U_TEK_Rist-</v>
      </c>
      <c r="D51" s="38" t="str">
        <f>B51</f>
        <v>nedloebsrist</v>
      </c>
      <c r="G51" s="39" t="str">
        <f>IF(D51=$L$2,"",I51)</f>
        <v>LEVEL ELEMENT MOVE Dest:TK_U_TEK_Rist- nedloebsrist;</v>
      </c>
      <c r="I51" s="39" t="str">
        <f>CONCATENATE($I$2,C51,$J$2,D51,$K$2)</f>
        <v>LEVEL ELEMENT MOVE Dest:TK_U_TEK_Rist- nedloebsrist;</v>
      </c>
      <c r="J51" s="39" t="str">
        <f>$J$2</f>
        <v xml:space="preserve"> </v>
      </c>
    </row>
    <row r="52" spans="2:10" x14ac:dyDescent="0.2">
      <c r="B52" s="38" t="str">
        <f>'Objekttypeliste-remapping'!H68</f>
        <v>omraadepolygon</v>
      </c>
      <c r="C52" s="38" t="str">
        <f>'Objekttypeliste-remapping'!J68</f>
        <v>TK_A_---_OmrP-</v>
      </c>
      <c r="G52" s="39" t="str">
        <f>IF(D52=$L$2,"",I52)</f>
        <v/>
      </c>
      <c r="I52" s="39" t="str">
        <f>CONCATENATE($I$2,C52,$J$2,D52,$K$2)</f>
        <v>LEVEL ELEMENT MOVE Dest:TK_A_---_OmrP- ;</v>
      </c>
      <c r="J52" s="39" t="str">
        <f>$J$2</f>
        <v xml:space="preserve"> </v>
      </c>
    </row>
    <row r="53" spans="2:10" x14ac:dyDescent="0.2">
      <c r="B53" s="38" t="str">
        <f>'Objekttypeliste-remapping'!H91</f>
        <v>optagetvej</v>
      </c>
      <c r="C53" s="38" t="str">
        <f>'Objekttypeliste-remapping'!J91</f>
        <v>TK_A_BAS_VjUL-</v>
      </c>
      <c r="D53" s="38" t="str">
        <f>B53</f>
        <v>optagetvej</v>
      </c>
      <c r="G53" s="39" t="str">
        <f>IF(D53=$L$2,"",I53)</f>
        <v>LEVEL ELEMENT MOVE Dest:TK_A_BAS_VjUL- optagetvej;</v>
      </c>
      <c r="I53" s="39" t="str">
        <f>CONCATENATE($I$2,C53,$J$2,D53,$K$2)</f>
        <v>LEVEL ELEMENT MOVE Dest:TK_A_BAS_VjUL- optagetvej;</v>
      </c>
      <c r="J53" s="39" t="str">
        <f>$J$2</f>
        <v xml:space="preserve"> </v>
      </c>
    </row>
    <row r="54" spans="2:10" x14ac:dyDescent="0.2">
      <c r="B54" s="38" t="str">
        <f>'Objekttypeliste-remapping'!H30</f>
        <v>parkering</v>
      </c>
      <c r="C54" s="38" t="str">
        <f>'Objekttypeliste-remapping'!J30</f>
        <v>TK_G_TEK_P----</v>
      </c>
      <c r="D54" s="38" t="str">
        <f>B54</f>
        <v>parkering</v>
      </c>
      <c r="G54" s="39" t="str">
        <f>IF(D54=$L$2,"",I54)</f>
        <v>LEVEL ELEMENT MOVE Dest:TK_G_TEK_P---- parkering;</v>
      </c>
      <c r="I54" s="39" t="str">
        <f>CONCATENATE($I$2,C54,$J$2,D54,$K$2)</f>
        <v>LEVEL ELEMENT MOVE Dest:TK_G_TEK_P---- parkering;</v>
      </c>
      <c r="J54" s="39" t="str">
        <f>$J$2</f>
        <v xml:space="preserve"> </v>
      </c>
    </row>
    <row r="55" spans="2:10" x14ac:dyDescent="0.2">
      <c r="B55" s="38" t="str">
        <f>'Objekttypeliste-remapping'!H70</f>
        <v>parkeringsomraade</v>
      </c>
      <c r="C55" s="38" t="str">
        <f>'Objekttypeliste-remapping'!J70</f>
        <v>TK_A_TEK_P--A-</v>
      </c>
      <c r="G55" s="39" t="str">
        <f>IF(D55=$L$2,"",I55)</f>
        <v/>
      </c>
      <c r="I55" s="39" t="str">
        <f>CONCATENATE($I$2,C55,$J$2,D55,$K$2)</f>
        <v>LEVEL ELEMENT MOVE Dest:TK_A_TEK_P--A- ;</v>
      </c>
      <c r="J55" s="39" t="str">
        <f>$J$2</f>
        <v xml:space="preserve"> </v>
      </c>
    </row>
    <row r="56" spans="2:10" x14ac:dyDescent="0.2">
      <c r="B56" s="38" t="str">
        <f>'Objekttypeliste-remapping'!H66</f>
        <v>plads</v>
      </c>
      <c r="C56" s="38" t="str">
        <f>'Objekttypeliste-remapping'!J66</f>
        <v>TK_A_TEK_Plds-</v>
      </c>
      <c r="D56" s="38" t="str">
        <f>B56</f>
        <v>plads</v>
      </c>
      <c r="G56" s="39" t="str">
        <f>IF(D56=$L$2,"",I56)</f>
        <v>LEVEL ELEMENT MOVE Dest:TK_A_TEK_Plds- plads;</v>
      </c>
      <c r="I56" s="39" t="str">
        <f>CONCATENATE($I$2,C56,$J$2,D56,$K$2)</f>
        <v>LEVEL ELEMENT MOVE Dest:TK_A_TEK_Plds- plads;</v>
      </c>
      <c r="J56" s="39" t="str">
        <f>$J$2</f>
        <v xml:space="preserve"> </v>
      </c>
    </row>
    <row r="57" spans="2:10" x14ac:dyDescent="0.2">
      <c r="B57" s="38" t="str">
        <f>'Objekttypeliste-remapping'!H97</f>
        <v>referencekurve0_25</v>
      </c>
      <c r="C57" s="38" t="str">
        <f>'Objekttypeliste-remapping'!J97</f>
        <v>TX_G_DTM_Contr_025</v>
      </c>
      <c r="D57" s="38"/>
      <c r="G57" s="39" t="str">
        <f>IF(D57=$L$2,"",I57)</f>
        <v/>
      </c>
      <c r="I57" s="39" t="str">
        <f>CONCATENATE($I$2,C57,$J$2,D57,$K$2)</f>
        <v>LEVEL ELEMENT MOVE Dest:TX_G_DTM_Contr_025 ;</v>
      </c>
      <c r="J57" s="39" t="str">
        <f>$J$2</f>
        <v xml:space="preserve"> </v>
      </c>
    </row>
    <row r="58" spans="2:10" x14ac:dyDescent="0.2">
      <c r="B58" s="38" t="str">
        <f>'Objekttypeliste-remapping'!H67</f>
        <v>rekreativtomraade</v>
      </c>
      <c r="C58" s="38" t="str">
        <f>'Objekttypeliste-remapping'!J67</f>
        <v>TK_A_TEK_Rekr-</v>
      </c>
      <c r="D58" s="38" t="str">
        <f>B58</f>
        <v>rekreativtomraade</v>
      </c>
      <c r="G58" s="39" t="str">
        <f>IF(D58=$L$2,"",I58)</f>
        <v>LEVEL ELEMENT MOVE Dest:TK_A_TEK_Rekr- rekreativtomraade;</v>
      </c>
      <c r="I58" s="39" t="str">
        <f>CONCATENATE($I$2,C58,$J$2,D58,$K$2)</f>
        <v>LEVEL ELEMENT MOVE Dest:TK_A_TEK_Rekr- rekreativtomraade;</v>
      </c>
      <c r="J58" s="39" t="str">
        <f>$J$2</f>
        <v xml:space="preserve"> </v>
      </c>
    </row>
    <row r="59" spans="2:10" x14ac:dyDescent="0.2">
      <c r="B59" s="38" t="str">
        <f>'Objekttypeliste-remapping'!H45</f>
        <v>raastofomraade</v>
      </c>
      <c r="C59" s="38" t="str">
        <f>'Objekttypeliste-remapping'!J45</f>
        <v>TK_A_NAT_RStf-</v>
      </c>
      <c r="D59" s="38" t="str">
        <f>B59</f>
        <v>raastofomraade</v>
      </c>
      <c r="G59" s="39" t="str">
        <f>IF(D59=$L$2,"",I59)</f>
        <v>LEVEL ELEMENT MOVE Dest:TK_A_NAT_RStf- raastofomraade;</v>
      </c>
      <c r="I59" s="39" t="str">
        <f>CONCATENATE($I$2,C59,$J$2,D59,$K$2)</f>
        <v>LEVEL ELEMENT MOVE Dest:TK_A_NAT_RStf- raastofomraade;</v>
      </c>
      <c r="J59" s="39" t="str">
        <f>$J$2</f>
        <v xml:space="preserve"> </v>
      </c>
    </row>
    <row r="60" spans="2:10" x14ac:dyDescent="0.2">
      <c r="B60" s="38" t="str">
        <f>'Objekttypeliste-remapping'!H92</f>
        <v>samletfastejendom</v>
      </c>
      <c r="C60" s="38" t="str">
        <f>'Objekttypeliste-remapping'!J92</f>
        <v>TK_A_BAS_-----_MAT-samletfastejendom</v>
      </c>
      <c r="G60" s="39" t="str">
        <f>IF(D60=$L$2,"",I60)</f>
        <v/>
      </c>
      <c r="I60" s="39" t="str">
        <f>CONCATENATE($I$2,C60,$J$2,D60,$K$2)</f>
        <v>LEVEL ELEMENT MOVE Dest:TK_A_BAS_-----_MAT-samletfastejendom ;</v>
      </c>
      <c r="J60" s="39" t="str">
        <f>$J$2</f>
        <v xml:space="preserve"> </v>
      </c>
    </row>
    <row r="61" spans="2:10" x14ac:dyDescent="0.2">
      <c r="B61" s="38" t="str">
        <f>'Objekttypeliste-remapping'!H44</f>
        <v>sandklit</v>
      </c>
      <c r="C61" s="38" t="str">
        <f>'Objekttypeliste-remapping'!J44</f>
        <v>TK_A_NAT_Sand-</v>
      </c>
      <c r="D61" s="38" t="str">
        <f t="shared" ref="D61:D69" si="1">B61</f>
        <v>sandklit</v>
      </c>
      <c r="G61" s="39" t="str">
        <f>IF(D61=$L$2,"",I61)</f>
        <v>LEVEL ELEMENT MOVE Dest:TK_A_NAT_Sand- sandklit;</v>
      </c>
      <c r="I61" s="39" t="str">
        <f>CONCATENATE($I$2,C61,$J$2,D61,$K$2)</f>
        <v>LEVEL ELEMENT MOVE Dest:TK_A_NAT_Sand- sandklit;</v>
      </c>
      <c r="J61" s="39" t="str">
        <f>$J$2</f>
        <v xml:space="preserve"> </v>
      </c>
    </row>
    <row r="62" spans="2:10" x14ac:dyDescent="0.2">
      <c r="B62" s="38" t="str">
        <f>'Objekttypeliste-remapping'!H93</f>
        <v>skelpunkt</v>
      </c>
      <c r="C62" s="38" t="str">
        <f>'Objekttypeliste-remapping'!J93</f>
        <v>TK_A_BAS_SklP-</v>
      </c>
      <c r="D62" s="38" t="str">
        <f t="shared" si="1"/>
        <v>skelpunkt</v>
      </c>
      <c r="G62" s="39" t="str">
        <f>IF(D62=$L$2,"",I62)</f>
        <v>LEVEL ELEMENT MOVE Dest:TK_A_BAS_SklP- skelpunkt;</v>
      </c>
      <c r="I62" s="39" t="str">
        <f>CONCATENATE($I$2,C62,$J$2,D62,$K$2)</f>
        <v>LEVEL ELEMENT MOVE Dest:TK_A_BAS_SklP- skelpunkt;</v>
      </c>
      <c r="J62" s="39" t="str">
        <f>$J$2</f>
        <v xml:space="preserve"> </v>
      </c>
    </row>
    <row r="63" spans="2:10" x14ac:dyDescent="0.2">
      <c r="B63" s="38" t="str">
        <f>'Objekttypeliste-remapping'!H33</f>
        <v>skorsten</v>
      </c>
      <c r="C63" s="38" t="str">
        <f>'Objekttypeliste-remapping'!J33</f>
        <v>TK_G_TEK_SkSt-</v>
      </c>
      <c r="D63" s="38" t="str">
        <f t="shared" si="1"/>
        <v>skorsten</v>
      </c>
      <c r="G63" s="39" t="str">
        <f>IF(D63=$L$2,"",I63)</f>
        <v>LEVEL ELEMENT MOVE Dest:TK_G_TEK_SkSt- skorsten;</v>
      </c>
      <c r="I63" s="39" t="str">
        <f>CONCATENATE($I$2,C63,$J$2,D63,$K$2)</f>
        <v>LEVEL ELEMENT MOVE Dest:TK_G_TEK_SkSt- skorsten;</v>
      </c>
      <c r="J63" s="39" t="str">
        <f>$J$2</f>
        <v xml:space="preserve"> </v>
      </c>
    </row>
    <row r="64" spans="2:10" x14ac:dyDescent="0.2">
      <c r="B64" s="38" t="str">
        <f>'Objekttypeliste-remapping'!H40</f>
        <v>skov</v>
      </c>
      <c r="C64" s="38" t="str">
        <f>'Objekttypeliste-remapping'!J40</f>
        <v>TK_A_NAT_Skov-</v>
      </c>
      <c r="D64" s="38" t="str">
        <f t="shared" si="1"/>
        <v>skov</v>
      </c>
      <c r="G64" s="39" t="str">
        <f>IF(D64=$L$2,"",I64)</f>
        <v>LEVEL ELEMENT MOVE Dest:TK_A_NAT_Skov- skov;</v>
      </c>
      <c r="I64" s="39" t="str">
        <f>CONCATENATE($I$2,C64,$J$2,D64,$K$2)</f>
        <v>LEVEL ELEMENT MOVE Dest:TK_A_NAT_Skov- skov;</v>
      </c>
      <c r="J64" s="39" t="str">
        <f>$J$2</f>
        <v xml:space="preserve"> </v>
      </c>
    </row>
    <row r="65" spans="2:10" x14ac:dyDescent="0.2">
      <c r="B65" s="38" t="str">
        <f>'Objekttypeliste-remapping'!H50</f>
        <v>skraent</v>
      </c>
      <c r="C65" s="38" t="str">
        <f>'Objekttypeliste-remapping'!J50</f>
        <v>TK_G_NAT_Skr--</v>
      </c>
      <c r="D65" s="38" t="str">
        <f t="shared" si="1"/>
        <v>skraent</v>
      </c>
      <c r="G65" s="39" t="str">
        <f>IF(D65=$L$2,"",I65)</f>
        <v>LEVEL ELEMENT MOVE Dest:TK_G_NAT_Skr-- skraent;</v>
      </c>
      <c r="I65" s="39" t="str">
        <f>CONCATENATE($I$2,C65,$J$2,D65,$K$2)</f>
        <v>LEVEL ELEMENT MOVE Dest:TK_G_NAT_Skr-- skraent;</v>
      </c>
      <c r="J65" s="39" t="str">
        <f>$J$2</f>
        <v xml:space="preserve"> </v>
      </c>
    </row>
    <row r="66" spans="2:10" x14ac:dyDescent="0.2">
      <c r="B66" s="38" t="str">
        <f>'Objekttypeliste-remapping'!H55</f>
        <v>soe</v>
      </c>
      <c r="C66" s="38" t="str">
        <f>'Objekttypeliste-remapping'!J55</f>
        <v>TK_G_HYD_Soe--</v>
      </c>
      <c r="D66" s="38" t="str">
        <f t="shared" si="1"/>
        <v>soe</v>
      </c>
      <c r="G66" s="39" t="str">
        <f>IF(D66=$L$2,"",I66)</f>
        <v>LEVEL ELEMENT MOVE Dest:TK_G_HYD_Soe-- soe;</v>
      </c>
      <c r="I66" s="39" t="str">
        <f>CONCATENATE($I$2,C66,$J$2,D66,$K$2)</f>
        <v>LEVEL ELEMENT MOVE Dest:TK_G_HYD_Soe-- soe;</v>
      </c>
      <c r="J66" s="39" t="str">
        <f>$J$2</f>
        <v xml:space="preserve"> </v>
      </c>
    </row>
    <row r="67" spans="2:10" x14ac:dyDescent="0.2">
      <c r="B67" s="38" t="str">
        <f>'Objekttypeliste-remapping'!H31</f>
        <v>sportsbane</v>
      </c>
      <c r="C67" s="38" t="str">
        <f>'Objekttypeliste-remapping'!J31</f>
        <v>TK_A_TEK_Sprt-</v>
      </c>
      <c r="D67" s="38" t="str">
        <f t="shared" si="1"/>
        <v>sportsbane</v>
      </c>
      <c r="G67" s="39" t="str">
        <f>IF(D67=$L$2,"",I67)</f>
        <v>LEVEL ELEMENT MOVE Dest:TK_A_TEK_Sprt- sportsbane;</v>
      </c>
      <c r="I67" s="39" t="str">
        <f>CONCATENATE($I$2,C67,$J$2,D67,$K$2)</f>
        <v>LEVEL ELEMENT MOVE Dest:TK_A_TEK_Sprt- sportsbane;</v>
      </c>
      <c r="J67" s="39" t="str">
        <f>$J$2</f>
        <v xml:space="preserve"> </v>
      </c>
    </row>
    <row r="68" spans="2:10" x14ac:dyDescent="0.2">
      <c r="B68" s="38" t="str">
        <f>'Objekttypeliste-remapping'!H21</f>
        <v>startbane</v>
      </c>
      <c r="C68" s="38" t="str">
        <f>'Objekttypeliste-remapping'!J21</f>
        <v>TK_A_TEK_StBn-</v>
      </c>
      <c r="D68" s="38" t="str">
        <f t="shared" si="1"/>
        <v>startbane</v>
      </c>
      <c r="G68" s="39" t="str">
        <f>IF(D68=$L$2,"",I68)</f>
        <v>LEVEL ELEMENT MOVE Dest:TK_A_TEK_StBn- startbane;</v>
      </c>
      <c r="I68" s="39" t="str">
        <f>CONCATENATE($I$2,C68,$J$2,D68,$K$2)</f>
        <v>LEVEL ELEMENT MOVE Dest:TK_A_TEK_StBn- startbane;</v>
      </c>
      <c r="J68" s="39" t="str">
        <f>$J$2</f>
        <v xml:space="preserve"> </v>
      </c>
    </row>
    <row r="69" spans="2:10" x14ac:dyDescent="0.2">
      <c r="B69" s="38" t="str">
        <f>'Objekttypeliste-remapping'!H39</f>
        <v>statuesten</v>
      </c>
      <c r="C69" s="38" t="str">
        <f>'Objekttypeliste-remapping'!J39</f>
        <v>TK_U_TEK_StTu-_STN</v>
      </c>
      <c r="D69" s="38" t="str">
        <f t="shared" si="1"/>
        <v>statuesten</v>
      </c>
      <c r="G69" s="39" t="str">
        <f>IF(D69=$L$2,"",I69)</f>
        <v>LEVEL ELEMENT MOVE Dest:TK_U_TEK_StTu-_STN statuesten;</v>
      </c>
      <c r="I69" s="39" t="str">
        <f>CONCATENATE($I$2,C69,$J$2,D69,$K$2)</f>
        <v>LEVEL ELEMENT MOVE Dest:TK_U_TEK_StTu-_STN statuesten;</v>
      </c>
      <c r="J69" s="39" t="str">
        <f>$J$2</f>
        <v xml:space="preserve"> </v>
      </c>
    </row>
    <row r="70" spans="2:10" x14ac:dyDescent="0.2">
      <c r="B70" s="38" t="str">
        <f>'Objekttypeliste-remapping'!H14</f>
        <v>systemlinje</v>
      </c>
      <c r="C70" s="38" t="str">
        <f>'Objekttypeliste-remapping'!J14</f>
        <v>TK_L_TRF_-----</v>
      </c>
      <c r="G70" s="39" t="str">
        <f>IF(D70=$L$2,"",I70)</f>
        <v/>
      </c>
      <c r="I70" s="39" t="str">
        <f>CONCATENATE($I$2,C70,$J$2,D70,$K$2)</f>
        <v>LEVEL ELEMENT MOVE Dest:TK_L_TRF_----- ;</v>
      </c>
      <c r="J70" s="39" t="str">
        <f>$J$2</f>
        <v xml:space="preserve"> </v>
      </c>
    </row>
    <row r="71" spans="2:10" x14ac:dyDescent="0.2">
      <c r="B71" s="38" t="str">
        <f>'Objekttypeliste-remapping'!H24</f>
        <v>tekniskanlaegflade</v>
      </c>
      <c r="C71" s="38" t="str">
        <f>'Objekttypeliste-remapping'!J24</f>
        <v>TK_A_TEK_-----</v>
      </c>
      <c r="G71" s="39" t="str">
        <f>IF(D71=$L$2,"",I71)</f>
        <v/>
      </c>
      <c r="I71" s="39" t="str">
        <f>CONCATENATE($I$2,C71,$J$2,D71,$K$2)</f>
        <v>LEVEL ELEMENT MOVE Dest:TK_A_TEK_----- ;</v>
      </c>
      <c r="J71" s="39" t="str">
        <f>$J$2</f>
        <v xml:space="preserve"> </v>
      </c>
    </row>
    <row r="72" spans="2:10" x14ac:dyDescent="0.2">
      <c r="B72" s="38" t="str">
        <f>'Objekttypeliste-remapping'!H32</f>
        <v>tekniskanlaegpunkt</v>
      </c>
      <c r="C72" s="38" t="str">
        <f>'Objekttypeliste-remapping'!J32</f>
        <v>TK_G_TEK_-----_GeoDK-tekniskanlaegpunkt</v>
      </c>
      <c r="G72" s="39" t="str">
        <f>IF(D72=$L$2,"",I72)</f>
        <v/>
      </c>
      <c r="I72" s="39" t="str">
        <f>CONCATENATE($I$2,C72,$J$2,D72,$K$2)</f>
        <v>LEVEL ELEMENT MOVE Dest:TK_G_TEK_-----_GeoDK-tekniskanlaegpunkt ;</v>
      </c>
      <c r="J72" s="39" t="str">
        <f>$J$2</f>
        <v xml:space="preserve"> </v>
      </c>
    </row>
    <row r="73" spans="2:10" x14ac:dyDescent="0.2">
      <c r="B73" s="38" t="str">
        <f>'Objekttypeliste-remapping'!H20</f>
        <v>tekniskareal</v>
      </c>
      <c r="C73" s="38" t="str">
        <f>'Objekttypeliste-remapping'!J20</f>
        <v>TK_A_TEK_Omr--</v>
      </c>
      <c r="D73" s="38" t="str">
        <f>B73</f>
        <v>tekniskareal</v>
      </c>
      <c r="G73" s="39" t="str">
        <f>IF(D73=$L$2,"",I73)</f>
        <v>LEVEL ELEMENT MOVE Dest:TK_A_TEK_Omr-- tekniskareal;</v>
      </c>
      <c r="I73" s="39" t="str">
        <f>CONCATENATE($I$2,C73,$J$2,D73,$K$2)</f>
        <v>LEVEL ELEMENT MOVE Dest:TK_A_TEK_Omr-- tekniskareal;</v>
      </c>
      <c r="J73" s="39" t="str">
        <f>$J$2</f>
        <v xml:space="preserve"> </v>
      </c>
    </row>
    <row r="74" spans="2:10" x14ac:dyDescent="0.2">
      <c r="B74" s="38" t="str">
        <f>'Objekttypeliste-remapping'!H34</f>
        <v>telemast</v>
      </c>
      <c r="C74" s="38" t="str">
        <f>'Objekttypeliste-remapping'!J34</f>
        <v>TK_U_TEK_Mast-_TEL</v>
      </c>
      <c r="D74" s="38" t="str">
        <f>B74</f>
        <v>telemast</v>
      </c>
      <c r="G74" s="39" t="str">
        <f>IF(D74=$L$2,"",I74)</f>
        <v>LEVEL ELEMENT MOVE Dest:TK_U_TEK_Mast-_TEL telemast;</v>
      </c>
      <c r="I74" s="39" t="str">
        <f>CONCATENATE($I$2,C74,$J$2,D74,$K$2)</f>
        <v>LEVEL ELEMENT MOVE Dest:TK_U_TEK_Mast-_TEL telemast;</v>
      </c>
      <c r="J74" s="39" t="str">
        <f>$J$2</f>
        <v xml:space="preserve"> </v>
      </c>
    </row>
    <row r="75" spans="2:10" x14ac:dyDescent="0.2">
      <c r="B75" s="38" t="str">
        <f>'Objekttypeliste-remapping'!H19</f>
        <v>togstation</v>
      </c>
      <c r="C75" s="38" t="str">
        <f>'Objekttypeliste-remapping'!J19</f>
        <v>TK_A_TEK_St-R-</v>
      </c>
      <c r="G75" s="39" t="str">
        <f>IF(D75=$L$2,"",I75)</f>
        <v/>
      </c>
      <c r="I75" s="39" t="str">
        <f>CONCATENATE($I$2,C75,$J$2,D75,$K$2)</f>
        <v>LEVEL ELEMENT MOVE Dest:TK_A_TEK_St-R- ;</v>
      </c>
      <c r="J75" s="39" t="str">
        <f>$J$2</f>
        <v xml:space="preserve"> </v>
      </c>
    </row>
    <row r="76" spans="2:10" x14ac:dyDescent="0.2">
      <c r="B76" s="38" t="str">
        <f>'Objekttypeliste-remapping'!H53</f>
        <v>trae</v>
      </c>
      <c r="C76" s="38" t="str">
        <f>'Objekttypeliste-remapping'!J53</f>
        <v>TK_G_NAT_Trae-</v>
      </c>
      <c r="D76" s="38" t="str">
        <f>B76</f>
        <v>trae</v>
      </c>
      <c r="G76" s="39" t="str">
        <f>IF(D76=$L$2,"",I76)</f>
        <v>LEVEL ELEMENT MOVE Dest:TK_G_NAT_Trae- trae;</v>
      </c>
      <c r="I76" s="39" t="str">
        <f>CONCATENATE($I$2,C76,$J$2,D76,$K$2)</f>
        <v>LEVEL ELEMENT MOVE Dest:TK_G_NAT_Trae- trae;</v>
      </c>
      <c r="J76" s="39" t="str">
        <f>$J$2</f>
        <v xml:space="preserve"> </v>
      </c>
    </row>
    <row r="77" spans="2:10" x14ac:dyDescent="0.2">
      <c r="B77" s="38" t="str">
        <f>'Objekttypeliste-remapping'!H54</f>
        <v>traegruppe</v>
      </c>
      <c r="C77" s="38" t="str">
        <f>'Objekttypeliste-remapping'!J54</f>
        <v>TK_G_NAT_TraG-</v>
      </c>
      <c r="G77" s="39" t="str">
        <f>IF(D77=$L$2,"",I77)</f>
        <v/>
      </c>
      <c r="I77" s="39" t="str">
        <f>CONCATENATE($I$2,C77,$J$2,D77,$K$2)</f>
        <v>LEVEL ELEMENT MOVE Dest:TK_G_NAT_TraG- ;</v>
      </c>
      <c r="J77" s="39" t="str">
        <f>$J$2</f>
        <v xml:space="preserve"> </v>
      </c>
    </row>
    <row r="78" spans="2:10" x14ac:dyDescent="0.2">
      <c r="B78" s="38" t="str">
        <f>'Objekttypeliste-remapping'!H18</f>
        <v>trafikhegn</v>
      </c>
      <c r="C78" s="38" t="str">
        <f>'Objekttypeliste-remapping'!J18</f>
        <v>TK_G_TRF_THgn-</v>
      </c>
      <c r="D78" s="38" t="str">
        <f>B78</f>
        <v>trafikhegn</v>
      </c>
      <c r="G78" s="39" t="str">
        <f>IF(D78=$L$2,"",I78)</f>
        <v>LEVEL ELEMENT MOVE Dest:TK_G_TRF_THgn- trafikhegn;</v>
      </c>
      <c r="I78" s="39" t="str">
        <f>CONCATENATE($I$2,C78,$J$2,D78,$K$2)</f>
        <v>LEVEL ELEMENT MOVE Dest:TK_G_TRF_THgn- trafikhegn;</v>
      </c>
      <c r="J78" s="39" t="str">
        <f>$J$2</f>
        <v xml:space="preserve"> </v>
      </c>
    </row>
    <row r="79" spans="2:10" x14ac:dyDescent="0.2">
      <c r="B79" s="38" t="str">
        <f>'Objekttypeliste-remapping'!H73</f>
        <v>udpegningflade</v>
      </c>
      <c r="C79" s="38" t="str">
        <f>'Objekttypeliste-remapping'!J73</f>
        <v>TK_A_---_-----_GeoDK-udpegningflade</v>
      </c>
      <c r="G79" s="39" t="str">
        <f>IF(D79=$L$2,"",I79)</f>
        <v/>
      </c>
      <c r="I79" s="39" t="str">
        <f>CONCATENATE($I$2,C79,$J$2,D79,$K$2)</f>
        <v>LEVEL ELEMENT MOVE Dest:TK_A_---_-----_GeoDK-udpegningflade ;</v>
      </c>
      <c r="J79" s="39" t="str">
        <f>$J$2</f>
        <v xml:space="preserve"> </v>
      </c>
    </row>
    <row r="80" spans="2:10" x14ac:dyDescent="0.2">
      <c r="B80" s="38" t="str">
        <f>'Objekttypeliste-remapping'!H75</f>
        <v>udpegninglinje</v>
      </c>
      <c r="C80" s="38" t="str">
        <f>'Objekttypeliste-remapping'!J75</f>
        <v>TK_G_---_-----_GeoDK-udpegninglinje</v>
      </c>
      <c r="G80" s="39" t="str">
        <f>IF(D80=$L$2,"",I80)</f>
        <v/>
      </c>
      <c r="I80" s="39" t="str">
        <f>CONCATENATE($I$2,C80,$J$2,D80,$K$2)</f>
        <v>LEVEL ELEMENT MOVE Dest:TK_G_---_-----_GeoDK-udpegninglinje ;</v>
      </c>
      <c r="J80" s="39" t="str">
        <f>$J$2</f>
        <v xml:space="preserve"> </v>
      </c>
    </row>
    <row r="81" spans="2:10" x14ac:dyDescent="0.2">
      <c r="B81" s="38" t="str">
        <f>'Objekttypeliste-remapping'!H77</f>
        <v>udpegningpunkt</v>
      </c>
      <c r="C81" s="38" t="str">
        <f>'Objekttypeliste-remapping'!J77</f>
        <v>TK_G_---_-----_GeoDK-udpegningpunkt</v>
      </c>
      <c r="G81" s="39" t="str">
        <f>IF(D81=$L$2,"",I81)</f>
        <v/>
      </c>
      <c r="I81" s="39" t="str">
        <f>CONCATENATE($I$2,C81,$J$2,D81,$K$2)</f>
        <v>LEVEL ELEMENT MOVE Dest:TK_G_---_-----_GeoDK-udpegningpunkt ;</v>
      </c>
      <c r="J81" s="39" t="str">
        <f>$J$2</f>
        <v xml:space="preserve"> </v>
      </c>
    </row>
    <row r="82" spans="2:10" x14ac:dyDescent="0.2">
      <c r="B82" s="38" t="str">
        <f>'Objekttypeliste-remapping'!H56</f>
        <v>vandafstroemningsopland</v>
      </c>
      <c r="C82" s="38" t="str">
        <f>'Objekttypeliste-remapping'!J56</f>
        <v>TK_G_HYD_-----_GeoDK-vandafstroemningsopland</v>
      </c>
      <c r="G82" s="39" t="str">
        <f>IF(D82=$L$2,"",I82)</f>
        <v/>
      </c>
      <c r="I82" s="39" t="str">
        <f>CONCATENATE($I$2,C82,$J$2,D82,$K$2)</f>
        <v>LEVEL ELEMENT MOVE Dest:TK_G_HYD_-----_GeoDK-vandafstroemningsopland ;</v>
      </c>
      <c r="J82" s="39" t="str">
        <f>$J$2</f>
        <v xml:space="preserve"> </v>
      </c>
    </row>
    <row r="83" spans="2:10" x14ac:dyDescent="0.2">
      <c r="B83" s="38" t="str">
        <f>'Objekttypeliste-remapping'!H65</f>
        <v>vandhaendelse</v>
      </c>
      <c r="C83" s="38" t="str">
        <f>'Objekttypeliste-remapping'!J65</f>
        <v>TK_G_HYD_-----_GeoDK-vandhaendelse</v>
      </c>
      <c r="G83" s="39" t="str">
        <f>IF(D83=$L$2,"",I83)</f>
        <v/>
      </c>
      <c r="I83" s="39" t="str">
        <f>CONCATENATE($I$2,C83,$J$2,D83,$K$2)</f>
        <v>LEVEL ELEMENT MOVE Dest:TK_G_HYD_-----_GeoDK-vandhaendelse ;</v>
      </c>
      <c r="J83" s="39" t="str">
        <f>$J$2</f>
        <v xml:space="preserve"> </v>
      </c>
    </row>
    <row r="84" spans="2:10" x14ac:dyDescent="0.2">
      <c r="B84" s="38" t="str">
        <f>'Objekttypeliste-remapping'!H64</f>
        <v>vandknude</v>
      </c>
      <c r="C84" s="38" t="str">
        <f>'Objekttypeliste-remapping'!J64</f>
        <v>TK_G_HYD_-----_GeoDK-vandknude</v>
      </c>
      <c r="G84" s="39" t="str">
        <f>IF(D84=$L$2,"",I84)</f>
        <v/>
      </c>
      <c r="I84" s="39" t="str">
        <f>CONCATENATE($I$2,C84,$J$2,D84,$K$2)</f>
        <v>LEVEL ELEMENT MOVE Dest:TK_G_HYD_-----_GeoDK-vandknude ;</v>
      </c>
      <c r="J84" s="39" t="str">
        <f>$J$2</f>
        <v xml:space="preserve"> </v>
      </c>
    </row>
    <row r="85" spans="2:10" x14ac:dyDescent="0.2">
      <c r="B85" s="38" t="str">
        <f>'Objekttypeliste-remapping'!H59</f>
        <v>vandloebskant</v>
      </c>
      <c r="C85" s="38" t="str">
        <f>'Objekttypeliste-remapping'!J59</f>
        <v>TK_G_HYD_VndL-_y</v>
      </c>
      <c r="D85" s="38" t="str">
        <f t="shared" ref="D85:D90" si="2">B85</f>
        <v>vandloebskant</v>
      </c>
      <c r="G85" s="39" t="str">
        <f>IF(D85=$L$2,"",I85)</f>
        <v>LEVEL ELEMENT MOVE Dest:TK_G_HYD_VndL-_y vandloebskant;</v>
      </c>
      <c r="I85" s="39" t="str">
        <f>CONCATENATE($I$2,C85,$J$2,D85,$K$2)</f>
        <v>LEVEL ELEMENT MOVE Dest:TK_G_HYD_VndL-_y vandloebskant;</v>
      </c>
      <c r="J85" s="39" t="str">
        <f>$J$2</f>
        <v xml:space="preserve"> </v>
      </c>
    </row>
    <row r="86" spans="2:10" x14ac:dyDescent="0.2">
      <c r="B86" s="38" t="str">
        <f>'Objekttypeliste-remapping'!H57</f>
        <v>vandloebsmidte</v>
      </c>
      <c r="C86" s="38" t="str">
        <f>'Objekttypeliste-remapping'!J57</f>
        <v>TK_L_HYD_CL---</v>
      </c>
      <c r="D86" s="38" t="str">
        <f t="shared" si="2"/>
        <v>vandloebsmidte</v>
      </c>
      <c r="G86" s="39" t="str">
        <f>IF(D86=$L$2,"",I86)</f>
        <v>LEVEL ELEMENT MOVE Dest:TK_L_HYD_CL--- vandloebsmidte;</v>
      </c>
      <c r="I86" s="39" t="str">
        <f>CONCATENATE($I$2,C86,$J$2,D86,$K$2)</f>
        <v>LEVEL ELEMENT MOVE Dest:TK_L_HYD_CL--- vandloebsmidte;</v>
      </c>
      <c r="J86" s="39" t="str">
        <f>$J$2</f>
        <v xml:space="preserve"> </v>
      </c>
    </row>
    <row r="87" spans="2:10" x14ac:dyDescent="0.2">
      <c r="B87" s="38" t="str">
        <f>'Objekttypeliste-remapping'!H15</f>
        <v>vejkant</v>
      </c>
      <c r="C87" s="38" t="str">
        <f>'Objekttypeliste-remapping'!J15</f>
        <v>TK_G_TRF_KBK--</v>
      </c>
      <c r="D87" s="38" t="str">
        <f t="shared" si="2"/>
        <v>vejkant</v>
      </c>
      <c r="G87" s="39" t="str">
        <f>IF(D87=$L$2,"",I87)</f>
        <v>LEVEL ELEMENT MOVE Dest:TK_G_TRF_KBK-- vejkant;</v>
      </c>
      <c r="I87" s="39" t="str">
        <f>CONCATENATE($I$2,C87,$J$2,D87,$K$2)</f>
        <v>LEVEL ELEMENT MOVE Dest:TK_G_TRF_KBK-- vejkant;</v>
      </c>
      <c r="J87" s="39" t="str">
        <f>$J$2</f>
        <v xml:space="preserve"> </v>
      </c>
    </row>
    <row r="88" spans="2:10" x14ac:dyDescent="0.2">
      <c r="B88" s="38" t="str">
        <f>'Objekttypeliste-remapping'!H12</f>
        <v>vejmidte</v>
      </c>
      <c r="C88" s="38" t="str">
        <f>'Objekttypeliste-remapping'!J12</f>
        <v>TK_L_TRF_CL---</v>
      </c>
      <c r="D88" s="38" t="str">
        <f t="shared" si="2"/>
        <v>vejmidte</v>
      </c>
      <c r="G88" s="39" t="str">
        <f>IF(D88=$L$2,"",I88)</f>
        <v>LEVEL ELEMENT MOVE Dest:TK_L_TRF_CL--- vejmidte;</v>
      </c>
      <c r="I88" s="39" t="str">
        <f>CONCATENATE($I$2,C88,$J$2,D88,$K$2)</f>
        <v>LEVEL ELEMENT MOVE Dest:TK_L_TRF_CL--- vejmidte;</v>
      </c>
      <c r="J88" s="39" t="str">
        <f>$J$2</f>
        <v xml:space="preserve"> </v>
      </c>
    </row>
    <row r="89" spans="2:10" x14ac:dyDescent="0.2">
      <c r="B89" s="38" t="str">
        <f>'Objekttypeliste-remapping'!H35</f>
        <v>vindmoelle</v>
      </c>
      <c r="C89" s="38" t="str">
        <f>'Objekttypeliste-remapping'!J35</f>
        <v>TK_G_TEK_Vind-</v>
      </c>
      <c r="D89" s="38" t="str">
        <f t="shared" si="2"/>
        <v>vindmoelle</v>
      </c>
      <c r="G89" s="39" t="str">
        <f>IF(D89=$L$2,"",I89)</f>
        <v>LEVEL ELEMENT MOVE Dest:TK_G_TEK_Vind- vindmoelle;</v>
      </c>
      <c r="I89" s="39" t="str">
        <f>CONCATENATE($I$2,C89,$J$2,D89,$K$2)</f>
        <v>LEVEL ELEMENT MOVE Dest:TK_G_TEK_Vind- vindmoelle;</v>
      </c>
      <c r="J89" s="39" t="str">
        <f>$J$2</f>
        <v xml:space="preserve"> </v>
      </c>
    </row>
    <row r="90" spans="2:10" x14ac:dyDescent="0.2">
      <c r="B90" s="38" t="str">
        <f>'Objekttypeliste-remapping'!H42</f>
        <v>vaadomraade</v>
      </c>
      <c r="C90" s="38" t="str">
        <f>'Objekttypeliste-remapping'!J42</f>
        <v>TK_A_NAT_Vaad-</v>
      </c>
      <c r="D90" s="38" t="str">
        <f t="shared" si="2"/>
        <v>vaadomraade</v>
      </c>
      <c r="G90" s="39" t="str">
        <f>IF(D90=$L$2,"",I90)</f>
        <v>LEVEL ELEMENT MOVE Dest:TK_A_NAT_Vaad- vaadomraade;</v>
      </c>
      <c r="I90" s="39" t="str">
        <f>CONCATENATE($I$2,C90,$J$2,D90,$K$2)</f>
        <v>LEVEL ELEMENT MOVE Dest:TK_A_NAT_Vaad- vaadomraade;</v>
      </c>
      <c r="J90" s="39" t="str">
        <f>$J$2</f>
        <v xml:space="preserve"> </v>
      </c>
    </row>
  </sheetData>
  <sortState xmlns:xlrd2="http://schemas.microsoft.com/office/spreadsheetml/2017/richdata2" ref="B5:D90">
    <sortCondition ref="B5:B90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Objekttypeliste-remapping</vt:lpstr>
      <vt:lpstr>Grundkort</vt:lpstr>
      <vt:lpstr>Grundkort!Print_Area</vt:lpstr>
      <vt:lpstr>'Objekttypeliste-remapping'!Print_Area</vt:lpstr>
      <vt:lpstr>'Objekttypeliste-remapping'!Print_Titles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Vex</dc:creator>
  <cp:lastModifiedBy>M Rask</cp:lastModifiedBy>
  <cp:lastPrinted>2024-03-25T07:39:06Z</cp:lastPrinted>
  <dcterms:created xsi:type="dcterms:W3CDTF">2003-06-25T12:38:47Z</dcterms:created>
  <dcterms:modified xsi:type="dcterms:W3CDTF">2024-03-25T08:39:00Z</dcterms:modified>
</cp:coreProperties>
</file>